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maelmulhauser/Documents/Plongeon/Swiss Aquatics Diving/Ressort Juniors/PISTE/2021/PISTE Results/"/>
    </mc:Choice>
  </mc:AlternateContent>
  <xr:revisionPtr revIDLastSave="0" documentId="13_ncr:1_{9F963F5E-E15A-784F-8F87-4543FEC4AC37}" xr6:coauthVersionLast="47" xr6:coauthVersionMax="47" xr10:uidLastSave="{00000000-0000-0000-0000-000000000000}"/>
  <bookViews>
    <workbookView xWindow="100" yWindow="500" windowWidth="27060" windowHeight="16160" activeTab="2" xr2:uid="{06040033-EDD6-254C-A869-36DC24F36E73}"/>
  </bookViews>
  <sheets>
    <sheet name="T1 - T2" sheetId="8" r:id="rId1"/>
    <sheet name="T3" sheetId="5" r:id="rId2"/>
    <sheet name="T4"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7" i="8" l="1"/>
  <c r="AQ8" i="8"/>
  <c r="AQ9" i="8"/>
  <c r="AQ10" i="8"/>
  <c r="AQ11" i="8"/>
  <c r="AQ12" i="8"/>
  <c r="AQ13" i="8"/>
  <c r="AQ14" i="8"/>
  <c r="AQ15" i="8"/>
  <c r="AQ16" i="8"/>
  <c r="AQ17" i="8"/>
  <c r="AQ18" i="8"/>
  <c r="AQ19" i="8"/>
  <c r="AQ20" i="8"/>
  <c r="AQ21" i="8"/>
  <c r="V9" i="8"/>
  <c r="V10" i="8"/>
  <c r="AQ7" i="6"/>
  <c r="AQ8" i="6"/>
  <c r="AQ16" i="6"/>
  <c r="AQ15" i="6"/>
  <c r="AQ14" i="6"/>
  <c r="AQ13" i="6"/>
  <c r="AQ12" i="6"/>
  <c r="AQ11" i="6"/>
  <c r="AQ10" i="6"/>
  <c r="AQ9" i="6"/>
  <c r="AQ6" i="6"/>
  <c r="AQ5" i="6"/>
  <c r="AQ4" i="6"/>
  <c r="AQ3" i="6"/>
  <c r="AQ22" i="8"/>
  <c r="AQ6" i="8"/>
  <c r="AQ5" i="8"/>
  <c r="AQ4" i="8"/>
  <c r="AQ3" i="8"/>
  <c r="AQ4" i="5"/>
  <c r="AQ5" i="5"/>
  <c r="AQ6" i="5"/>
  <c r="AQ7" i="5"/>
  <c r="AQ8" i="5"/>
  <c r="AQ9" i="5"/>
  <c r="AQ10" i="5"/>
  <c r="AQ11" i="5"/>
  <c r="AQ12" i="5"/>
  <c r="AQ13" i="5"/>
  <c r="AQ14" i="5"/>
  <c r="AQ15" i="5"/>
  <c r="AQ16" i="5"/>
  <c r="AQ17" i="5"/>
  <c r="AQ18" i="5"/>
  <c r="AQ19" i="5"/>
  <c r="AQ20" i="5"/>
  <c r="AQ21" i="5"/>
  <c r="AQ22" i="5"/>
  <c r="AQ23" i="5"/>
  <c r="AQ24" i="5"/>
  <c r="AQ25" i="5"/>
  <c r="AQ26" i="5"/>
  <c r="AQ27" i="5"/>
  <c r="AQ28" i="5"/>
  <c r="AQ29" i="5"/>
  <c r="AQ30" i="5"/>
  <c r="AQ31" i="5"/>
  <c r="AQ32" i="5"/>
  <c r="AQ33" i="5"/>
  <c r="AQ3" i="5"/>
  <c r="L9" i="8" l="1"/>
  <c r="L10" i="8"/>
  <c r="V18" i="8"/>
  <c r="L18" i="8"/>
  <c r="AN29" i="5" l="1"/>
  <c r="AN27" i="5"/>
  <c r="AN21" i="5"/>
  <c r="AN18" i="5"/>
  <c r="AN15" i="5"/>
  <c r="AN10" i="5"/>
  <c r="AN9" i="5"/>
  <c r="AK29" i="5"/>
  <c r="AK28" i="5"/>
  <c r="AK27" i="5"/>
  <c r="AK21" i="5"/>
  <c r="AK20" i="5"/>
  <c r="AK19" i="5"/>
  <c r="AK18" i="5"/>
  <c r="AK15" i="5"/>
  <c r="AK12" i="5"/>
  <c r="AK31" i="5"/>
  <c r="AK32" i="5"/>
  <c r="AK33" i="5"/>
  <c r="AK25" i="5"/>
  <c r="AK24" i="5"/>
  <c r="AK23" i="5"/>
  <c r="AK22" i="5"/>
  <c r="AK14" i="5"/>
  <c r="AK10" i="5"/>
  <c r="AK9" i="5"/>
  <c r="AH29" i="5"/>
  <c r="AH28" i="5"/>
  <c r="AH27" i="5"/>
  <c r="AH21" i="5"/>
  <c r="AH20" i="5"/>
  <c r="AH18" i="5"/>
  <c r="AH15" i="5"/>
  <c r="AH12" i="5"/>
  <c r="AH26" i="5"/>
  <c r="AH31" i="5"/>
  <c r="AH32" i="5"/>
  <c r="AH33" i="5"/>
  <c r="AH25" i="5"/>
  <c r="AH24" i="5"/>
  <c r="AH23" i="5"/>
  <c r="AH22" i="5"/>
  <c r="AH19" i="5"/>
  <c r="AH14" i="5"/>
  <c r="AH13" i="5"/>
  <c r="AH10" i="5"/>
  <c r="AH9" i="5"/>
  <c r="AD29" i="5" l="1"/>
  <c r="AD27" i="5"/>
  <c r="AD21" i="5"/>
  <c r="AD18" i="5"/>
  <c r="AD15" i="5"/>
  <c r="AD10" i="5"/>
  <c r="AD9" i="5"/>
  <c r="AA21" i="5"/>
  <c r="AA20" i="5"/>
  <c r="AA18" i="5"/>
  <c r="AA29" i="5"/>
  <c r="AA28" i="5"/>
  <c r="AA27" i="5"/>
  <c r="AA15" i="5"/>
  <c r="AA33" i="5"/>
  <c r="AA32" i="5"/>
  <c r="AA31" i="5"/>
  <c r="AA25" i="5"/>
  <c r="AA24" i="5"/>
  <c r="AA23" i="5"/>
  <c r="AA22" i="5"/>
  <c r="AA19" i="5"/>
  <c r="AA14" i="5"/>
  <c r="AA13" i="5"/>
  <c r="AA12" i="5"/>
  <c r="AA10" i="5"/>
  <c r="AA9" i="5"/>
  <c r="X33" i="5"/>
  <c r="X32" i="5"/>
  <c r="X31" i="5"/>
  <c r="X29" i="5"/>
  <c r="X28" i="5"/>
  <c r="X27" i="5"/>
  <c r="X26" i="5"/>
  <c r="X25" i="5"/>
  <c r="X24" i="5"/>
  <c r="X23" i="5"/>
  <c r="X22" i="5"/>
  <c r="X21" i="5"/>
  <c r="X20" i="5"/>
  <c r="X19" i="5"/>
  <c r="X18" i="5"/>
  <c r="X15" i="5"/>
  <c r="X14" i="5"/>
  <c r="X13" i="5"/>
  <c r="X12" i="5"/>
  <c r="X10" i="5"/>
  <c r="X9" i="5"/>
  <c r="Q32" i="5" l="1"/>
  <c r="N32" i="5"/>
  <c r="Q31" i="5"/>
  <c r="N31" i="5"/>
  <c r="Q28" i="5"/>
  <c r="N28" i="5"/>
  <c r="T29" i="5"/>
  <c r="Q29" i="5"/>
  <c r="N29" i="5"/>
  <c r="T27" i="5"/>
  <c r="Q27" i="5"/>
  <c r="N27" i="5"/>
  <c r="N26" i="5"/>
  <c r="Q25" i="5"/>
  <c r="N25" i="5"/>
  <c r="Q24" i="5"/>
  <c r="N24" i="5"/>
  <c r="Q23" i="5"/>
  <c r="N23" i="5"/>
  <c r="Q22" i="5"/>
  <c r="N22" i="5"/>
  <c r="T21" i="5"/>
  <c r="Q21" i="5"/>
  <c r="N21" i="5"/>
  <c r="Q20" i="5"/>
  <c r="N20" i="5"/>
  <c r="Q19" i="5"/>
  <c r="N19" i="5"/>
  <c r="T18" i="5"/>
  <c r="Q18" i="5"/>
  <c r="N18" i="5"/>
  <c r="T15" i="5"/>
  <c r="Q15" i="5"/>
  <c r="N15" i="5"/>
  <c r="Q14" i="5"/>
  <c r="N14" i="5"/>
  <c r="Q13" i="5"/>
  <c r="N13" i="5"/>
  <c r="Q12" i="5"/>
  <c r="N12" i="5"/>
  <c r="T10" i="5"/>
  <c r="Q10" i="5"/>
  <c r="N10" i="5"/>
  <c r="T9" i="5"/>
  <c r="Q9" i="5"/>
  <c r="N9" i="5"/>
  <c r="AN6" i="5"/>
  <c r="AK6" i="5"/>
  <c r="AH6" i="5"/>
  <c r="AD6" i="5"/>
  <c r="AA6" i="5"/>
  <c r="X6" i="5"/>
  <c r="T6" i="5"/>
  <c r="Q6" i="5"/>
  <c r="N6" i="5"/>
  <c r="AK5" i="5"/>
  <c r="AH5" i="5"/>
  <c r="AA5" i="5"/>
  <c r="X5" i="5"/>
  <c r="Q5" i="5"/>
  <c r="N5" i="5"/>
  <c r="AP18" i="8"/>
  <c r="AK18" i="8"/>
  <c r="AH18" i="8"/>
  <c r="AF18" i="8"/>
  <c r="AA18" i="8"/>
  <c r="X18" i="8"/>
  <c r="Q18" i="8"/>
  <c r="N18" i="8"/>
  <c r="AN9" i="6"/>
  <c r="AK9" i="6"/>
  <c r="AK8" i="6"/>
  <c r="AK7" i="6"/>
  <c r="AH9" i="6"/>
  <c r="AH8" i="6"/>
  <c r="AH7" i="6"/>
  <c r="AD9" i="6"/>
  <c r="AA9" i="6"/>
  <c r="X9" i="6"/>
  <c r="AA8" i="6"/>
  <c r="X8" i="6"/>
  <c r="AA7" i="6"/>
  <c r="X7" i="6"/>
  <c r="AA10" i="6"/>
  <c r="X10" i="6"/>
  <c r="T9" i="6"/>
  <c r="Q9" i="6"/>
  <c r="N9" i="6"/>
  <c r="Q8" i="6"/>
  <c r="N8" i="6"/>
  <c r="Q7" i="6"/>
  <c r="N7" i="6"/>
  <c r="AN13" i="6"/>
  <c r="AK13" i="6"/>
  <c r="AH13" i="6"/>
  <c r="AD13" i="6"/>
  <c r="AA13" i="6"/>
  <c r="X13" i="6"/>
  <c r="T13" i="6"/>
  <c r="Q13" i="6"/>
  <c r="N13" i="6"/>
  <c r="AH16" i="6"/>
  <c r="X16" i="6"/>
  <c r="N16" i="6"/>
  <c r="AK14" i="8"/>
  <c r="AH14" i="8"/>
  <c r="AK3" i="8"/>
  <c r="AK16" i="8"/>
  <c r="AH16" i="8"/>
  <c r="AK13" i="8"/>
  <c r="AN13" i="8"/>
  <c r="AN19" i="8"/>
  <c r="AK19" i="8"/>
  <c r="AH19" i="8"/>
  <c r="AH13" i="8"/>
  <c r="AH4" i="8"/>
  <c r="AH3" i="8"/>
  <c r="AP22" i="5"/>
  <c r="AP23" i="5"/>
  <c r="AP24" i="5"/>
  <c r="AP25" i="5"/>
  <c r="AP26" i="5"/>
  <c r="AF22" i="5"/>
  <c r="AF23" i="5"/>
  <c r="AF24" i="5"/>
  <c r="AF25" i="5"/>
  <c r="AF26" i="5"/>
  <c r="V22" i="5"/>
  <c r="V23" i="5"/>
  <c r="V24" i="5"/>
  <c r="V25" i="5"/>
  <c r="V26" i="5"/>
  <c r="L22" i="5"/>
  <c r="L23" i="5"/>
  <c r="L24" i="5"/>
  <c r="L25" i="5"/>
  <c r="L26" i="5"/>
  <c r="AD19" i="8"/>
  <c r="AD13" i="8"/>
  <c r="AA19" i="8"/>
  <c r="AA16" i="8"/>
  <c r="AA14" i="8"/>
  <c r="AA13" i="8"/>
  <c r="AA3" i="8"/>
  <c r="X19" i="8"/>
  <c r="X16" i="8"/>
  <c r="X14" i="8"/>
  <c r="X13" i="8"/>
  <c r="X4" i="8"/>
  <c r="X3" i="8"/>
  <c r="T13" i="8"/>
  <c r="T19" i="8"/>
  <c r="Q19" i="8"/>
  <c r="N19" i="8"/>
  <c r="Q13" i="8"/>
  <c r="Q14" i="8"/>
  <c r="Q16" i="8"/>
  <c r="N16" i="8"/>
  <c r="N14" i="8"/>
  <c r="N13" i="8"/>
  <c r="N4" i="8"/>
  <c r="Q3" i="8"/>
  <c r="N3" i="8"/>
  <c r="AK15" i="6" l="1"/>
  <c r="AK14" i="6"/>
  <c r="AH15" i="6"/>
  <c r="AH14" i="6"/>
  <c r="AA15" i="6"/>
  <c r="AA14" i="6"/>
  <c r="X15" i="6"/>
  <c r="X14" i="6"/>
  <c r="Q15" i="6"/>
  <c r="Q14" i="6"/>
  <c r="N15" i="6"/>
  <c r="N14" i="6"/>
  <c r="AK5" i="6"/>
  <c r="AH5" i="6"/>
  <c r="AA5" i="6"/>
  <c r="X5" i="6"/>
  <c r="Q5" i="6"/>
  <c r="N5" i="6"/>
  <c r="AK8" i="5"/>
  <c r="AH8" i="5"/>
  <c r="X8" i="5"/>
  <c r="AA8" i="5"/>
  <c r="Q8" i="5"/>
  <c r="N8" i="5"/>
  <c r="AH10" i="6" l="1"/>
  <c r="AK10" i="6"/>
  <c r="N10" i="6"/>
  <c r="Q10" i="6"/>
  <c r="N4" i="6"/>
  <c r="X4" i="6"/>
  <c r="AH4" i="6"/>
  <c r="AK3" i="6"/>
  <c r="AH3" i="6"/>
  <c r="AA3" i="6"/>
  <c r="X3" i="6"/>
  <c r="Q3" i="6"/>
  <c r="N3" i="6"/>
  <c r="AK7" i="5"/>
  <c r="AH7" i="5"/>
  <c r="AA7" i="5"/>
  <c r="X7" i="5"/>
  <c r="Q7" i="5"/>
  <c r="N7" i="5"/>
  <c r="AH16" i="5"/>
  <c r="X16" i="5"/>
  <c r="N16" i="5"/>
  <c r="N11" i="5"/>
  <c r="AH11" i="5"/>
  <c r="X11" i="5"/>
  <c r="Q33" i="5"/>
  <c r="N33" i="5"/>
  <c r="N21" i="8"/>
  <c r="X21" i="8"/>
  <c r="AH21" i="8"/>
  <c r="N11" i="8"/>
  <c r="AH11" i="8"/>
  <c r="X11" i="8"/>
  <c r="N22" i="8"/>
  <c r="X22" i="8"/>
  <c r="AH22" i="8"/>
  <c r="N5" i="8" l="1"/>
  <c r="AH12" i="6" l="1"/>
  <c r="AK12" i="6"/>
  <c r="AN12" i="6"/>
  <c r="AD12" i="6"/>
  <c r="AA12" i="6"/>
  <c r="X12" i="6"/>
  <c r="N12" i="6"/>
  <c r="Q12" i="6"/>
  <c r="T12" i="6"/>
  <c r="AK11" i="6"/>
  <c r="AH11" i="6"/>
  <c r="AA11" i="6"/>
  <c r="X11" i="6"/>
  <c r="Q11" i="6"/>
  <c r="N11" i="6"/>
  <c r="T6" i="6"/>
  <c r="Q6" i="6"/>
  <c r="N6" i="6"/>
  <c r="AD6" i="6"/>
  <c r="AA6" i="6"/>
  <c r="X6" i="6"/>
  <c r="AH6" i="6"/>
  <c r="AK6" i="6"/>
  <c r="AN6" i="6"/>
  <c r="AK3" i="5"/>
  <c r="AH3" i="5"/>
  <c r="AA3" i="5"/>
  <c r="X3" i="5"/>
  <c r="Q3" i="5"/>
  <c r="N3" i="5"/>
  <c r="AK4" i="5"/>
  <c r="AH4" i="5"/>
  <c r="AA4" i="5"/>
  <c r="X4" i="5"/>
  <c r="Q4" i="5"/>
  <c r="N4" i="5"/>
  <c r="N15" i="8"/>
  <c r="X15" i="8"/>
  <c r="AH15" i="8"/>
  <c r="AK6" i="8"/>
  <c r="AH6" i="8"/>
  <c r="AA6" i="8"/>
  <c r="X6" i="8"/>
  <c r="N6" i="8"/>
  <c r="Q6" i="8"/>
  <c r="AK12" i="8"/>
  <c r="AH12" i="8"/>
  <c r="AA12" i="8"/>
  <c r="X12" i="8"/>
  <c r="Q12" i="8"/>
  <c r="N12" i="8"/>
  <c r="X5" i="8"/>
  <c r="AH20" i="8"/>
  <c r="X20" i="8"/>
  <c r="N20" i="8"/>
  <c r="AK17" i="5"/>
  <c r="AH17" i="5"/>
  <c r="AA17" i="5"/>
  <c r="X17" i="5"/>
  <c r="Q17" i="5"/>
  <c r="N17" i="5"/>
  <c r="L22" i="8" l="1"/>
  <c r="L21" i="8"/>
  <c r="L20" i="8"/>
  <c r="L19" i="8"/>
  <c r="L17" i="8"/>
  <c r="L16" i="8"/>
  <c r="L15" i="8"/>
  <c r="L14" i="8"/>
  <c r="L13" i="8"/>
  <c r="L12" i="8"/>
  <c r="L11" i="8"/>
  <c r="L8" i="8"/>
  <c r="L7" i="8"/>
  <c r="L6" i="8"/>
  <c r="L5" i="8"/>
  <c r="L4" i="8"/>
  <c r="L3" i="8"/>
  <c r="L17" i="5"/>
  <c r="L18" i="5"/>
  <c r="L19" i="5"/>
  <c r="L20" i="5"/>
  <c r="L21" i="5"/>
  <c r="L27" i="5"/>
  <c r="L28" i="5"/>
  <c r="L29" i="5"/>
  <c r="L30" i="5"/>
  <c r="L31" i="5"/>
  <c r="L32" i="5"/>
  <c r="L33" i="5"/>
  <c r="L16" i="5"/>
  <c r="L15" i="5"/>
  <c r="L14" i="5"/>
  <c r="L13" i="5"/>
  <c r="L12" i="5"/>
  <c r="L11" i="5"/>
  <c r="L10" i="5"/>
  <c r="L9" i="5"/>
  <c r="L8" i="5"/>
  <c r="L7" i="5"/>
  <c r="L6" i="5"/>
  <c r="L5" i="5"/>
  <c r="L4" i="5"/>
  <c r="L3" i="5"/>
  <c r="L16" i="6" l="1"/>
  <c r="L15" i="6"/>
  <c r="L14" i="6"/>
  <c r="L13" i="6"/>
  <c r="L12" i="6"/>
  <c r="L11" i="6"/>
  <c r="L10" i="6"/>
  <c r="L9" i="6"/>
  <c r="L8" i="6"/>
  <c r="L7" i="6"/>
  <c r="L6" i="6"/>
  <c r="L5" i="6"/>
  <c r="L4" i="6"/>
  <c r="L3" i="6"/>
  <c r="A18" i="6"/>
  <c r="D3" i="6" s="1"/>
  <c r="AP16" i="6"/>
  <c r="AF16" i="6"/>
  <c r="V16" i="6"/>
  <c r="AP15" i="6"/>
  <c r="AF15" i="6"/>
  <c r="V15" i="6"/>
  <c r="AP14" i="6"/>
  <c r="AF14" i="6"/>
  <c r="V14" i="6"/>
  <c r="AP13" i="6"/>
  <c r="AF13" i="6"/>
  <c r="V13" i="6"/>
  <c r="AP12" i="6"/>
  <c r="AF12" i="6"/>
  <c r="V12" i="6"/>
  <c r="AP11" i="6"/>
  <c r="AF11" i="6"/>
  <c r="V11" i="6"/>
  <c r="AP10" i="6"/>
  <c r="AF10" i="6"/>
  <c r="V10" i="6"/>
  <c r="AP9" i="6"/>
  <c r="AF9" i="6"/>
  <c r="V9" i="6"/>
  <c r="AP8" i="6"/>
  <c r="AF8" i="6"/>
  <c r="V8" i="6"/>
  <c r="AP7" i="6"/>
  <c r="AF7" i="6"/>
  <c r="V7" i="6"/>
  <c r="AP6" i="6"/>
  <c r="AF6" i="6"/>
  <c r="V6" i="6"/>
  <c r="AP5" i="6"/>
  <c r="AF5" i="6"/>
  <c r="V5" i="6"/>
  <c r="AP4" i="6"/>
  <c r="AF4" i="6"/>
  <c r="V4" i="6"/>
  <c r="AP3" i="6"/>
  <c r="AF3" i="6"/>
  <c r="V3" i="6"/>
  <c r="A24" i="8"/>
  <c r="AP22" i="8"/>
  <c r="AF22" i="8"/>
  <c r="V22" i="8"/>
  <c r="AP21" i="8"/>
  <c r="AF21" i="8"/>
  <c r="V21" i="8"/>
  <c r="AP20" i="8"/>
  <c r="AF20" i="8"/>
  <c r="V20" i="8"/>
  <c r="AP19" i="8"/>
  <c r="AF19" i="8"/>
  <c r="V19" i="8"/>
  <c r="V17" i="8"/>
  <c r="AP16" i="8"/>
  <c r="AF16" i="8"/>
  <c r="V16" i="8"/>
  <c r="AP15" i="8"/>
  <c r="AF15" i="8"/>
  <c r="V15" i="8"/>
  <c r="AP14" i="8"/>
  <c r="AF14" i="8"/>
  <c r="V14" i="8"/>
  <c r="AP13" i="8"/>
  <c r="AF13" i="8"/>
  <c r="V13" i="8"/>
  <c r="AP12" i="8"/>
  <c r="AF12" i="8"/>
  <c r="V12" i="8"/>
  <c r="AP11" i="8"/>
  <c r="AF11" i="8"/>
  <c r="V11" i="8"/>
  <c r="V8" i="8"/>
  <c r="V7" i="8"/>
  <c r="AP6" i="8"/>
  <c r="AF6" i="8"/>
  <c r="V6" i="8"/>
  <c r="AP5" i="8"/>
  <c r="AF5" i="8"/>
  <c r="V5" i="8"/>
  <c r="AP4" i="8"/>
  <c r="AF4" i="8"/>
  <c r="V4" i="8"/>
  <c r="AP3" i="8"/>
  <c r="AF3" i="8"/>
  <c r="V3" i="8"/>
  <c r="V33" i="5"/>
  <c r="V4" i="5"/>
  <c r="V5" i="5"/>
  <c r="V6" i="5"/>
  <c r="V7" i="5"/>
  <c r="V8" i="5"/>
  <c r="V9" i="5"/>
  <c r="V10" i="5"/>
  <c r="V11" i="5"/>
  <c r="V12" i="5"/>
  <c r="V13" i="5"/>
  <c r="V14" i="5"/>
  <c r="V15" i="5"/>
  <c r="V16" i="5"/>
  <c r="V17" i="5"/>
  <c r="V18" i="5"/>
  <c r="V19" i="5"/>
  <c r="V20" i="5"/>
  <c r="V21" i="5"/>
  <c r="V27" i="5"/>
  <c r="V28" i="5"/>
  <c r="V29" i="5"/>
  <c r="V30" i="5"/>
  <c r="V31" i="5"/>
  <c r="V32" i="5"/>
  <c r="V3" i="5"/>
  <c r="AF4" i="5"/>
  <c r="AF5" i="5"/>
  <c r="AF6" i="5"/>
  <c r="AF7" i="5"/>
  <c r="AF8" i="5"/>
  <c r="AF9" i="5"/>
  <c r="AF10" i="5"/>
  <c r="AF11" i="5"/>
  <c r="AF12" i="5"/>
  <c r="AF13" i="5"/>
  <c r="AF14" i="5"/>
  <c r="AF15" i="5"/>
  <c r="AF16" i="5"/>
  <c r="AF17" i="5"/>
  <c r="AF18" i="5"/>
  <c r="AF19" i="5"/>
  <c r="AF20" i="5"/>
  <c r="AF21" i="5"/>
  <c r="AF27" i="5"/>
  <c r="AF28" i="5"/>
  <c r="AF29" i="5"/>
  <c r="AF30" i="5"/>
  <c r="AF31" i="5"/>
  <c r="AF32" i="5"/>
  <c r="AF33" i="5"/>
  <c r="AF3" i="5"/>
  <c r="AP4" i="5"/>
  <c r="AP5" i="5"/>
  <c r="AP6" i="5"/>
  <c r="AP7" i="5"/>
  <c r="AP8" i="5"/>
  <c r="AP9" i="5"/>
  <c r="AP10" i="5"/>
  <c r="AP11" i="5"/>
  <c r="AP12" i="5"/>
  <c r="AP13" i="5"/>
  <c r="AP14" i="5"/>
  <c r="AP15" i="5"/>
  <c r="AP16" i="5"/>
  <c r="AP17" i="5"/>
  <c r="AP18" i="5"/>
  <c r="AP19" i="5"/>
  <c r="AP20" i="5"/>
  <c r="AP21" i="5"/>
  <c r="AP27" i="5"/>
  <c r="AP28" i="5"/>
  <c r="AP29" i="5"/>
  <c r="AP30" i="5"/>
  <c r="AP31" i="5"/>
  <c r="AP32" i="5"/>
  <c r="AP33" i="5"/>
  <c r="AP3" i="5"/>
  <c r="AN30" i="5"/>
  <c r="T30" i="5"/>
  <c r="AK30" i="5"/>
  <c r="AH30" i="5"/>
  <c r="AD30" i="5"/>
  <c r="AA30" i="5"/>
  <c r="X30" i="5"/>
  <c r="Q30" i="5"/>
  <c r="N30" i="5"/>
  <c r="D9" i="8" l="1"/>
  <c r="D10" i="8"/>
  <c r="D4" i="8"/>
  <c r="D18" i="8"/>
  <c r="D11" i="6"/>
  <c r="D10" i="6"/>
  <c r="D9" i="6"/>
  <c r="D16" i="6"/>
  <c r="D8" i="6"/>
  <c r="D15" i="6"/>
  <c r="D7" i="6"/>
  <c r="D14" i="6"/>
  <c r="D6" i="6"/>
  <c r="D13" i="6"/>
  <c r="D5" i="6"/>
  <c r="D12" i="6"/>
  <c r="D4" i="6"/>
  <c r="D22" i="8"/>
  <c r="D20" i="8"/>
  <c r="D19" i="8"/>
  <c r="D13" i="8"/>
  <c r="D11" i="8"/>
  <c r="D8" i="8"/>
  <c r="D21" i="8"/>
  <c r="D12" i="8"/>
  <c r="D17" i="8"/>
  <c r="D7" i="8"/>
  <c r="D16" i="8"/>
  <c r="D6" i="8"/>
  <c r="D15" i="8"/>
  <c r="D5" i="8"/>
  <c r="D14" i="8"/>
  <c r="D3" i="8"/>
  <c r="A35" i="5" l="1"/>
  <c r="D25" i="5" l="1"/>
  <c r="D26" i="5"/>
  <c r="D23" i="5"/>
  <c r="D24" i="5"/>
  <c r="D3" i="5"/>
  <c r="D22" i="5"/>
  <c r="D28" i="5"/>
  <c r="D15" i="5"/>
  <c r="D7" i="5"/>
  <c r="D32" i="5"/>
  <c r="D19" i="5"/>
  <c r="D11" i="5"/>
  <c r="D10" i="5"/>
  <c r="D31" i="5"/>
  <c r="D18" i="5"/>
  <c r="D30" i="5"/>
  <c r="D17" i="5"/>
  <c r="D9" i="5"/>
  <c r="D29" i="5"/>
  <c r="D16" i="5"/>
  <c r="D8" i="5"/>
  <c r="D27" i="5"/>
  <c r="D14" i="5"/>
  <c r="D6" i="5"/>
  <c r="D5" i="5"/>
  <c r="D21" i="5"/>
  <c r="D13" i="5"/>
  <c r="D33" i="5"/>
  <c r="D20" i="5"/>
  <c r="D12" i="5"/>
  <c r="D4" i="5"/>
</calcChain>
</file>

<file path=xl/sharedStrings.xml><?xml version="1.0" encoding="utf-8"?>
<sst xmlns="http://schemas.openxmlformats.org/spreadsheetml/2006/main" count="343" uniqueCount="146">
  <si>
    <t>1m</t>
  </si>
  <si>
    <t>3m</t>
  </si>
  <si>
    <t>M</t>
  </si>
  <si>
    <t>F</t>
  </si>
  <si>
    <t>Sexe</t>
  </si>
  <si>
    <t>Lötscher</t>
  </si>
  <si>
    <t>Xavier</t>
  </si>
  <si>
    <t>Vindayer</t>
  </si>
  <si>
    <t>Lucie</t>
  </si>
  <si>
    <t>Chopard</t>
  </si>
  <si>
    <t>Agathe</t>
  </si>
  <si>
    <t>Babini</t>
  </si>
  <si>
    <t>Edoardo</t>
  </si>
  <si>
    <t>Both</t>
  </si>
  <si>
    <t>Damien</t>
  </si>
  <si>
    <t>Glutz</t>
  </si>
  <si>
    <t>Yan</t>
  </si>
  <si>
    <t>Rovere</t>
  </si>
  <si>
    <t>Laetitia</t>
  </si>
  <si>
    <t>Lecoultre</t>
  </si>
  <si>
    <t>Nathan</t>
  </si>
  <si>
    <t>Nocito</t>
  </si>
  <si>
    <t>Matilda</t>
  </si>
  <si>
    <t>Altherr</t>
  </si>
  <si>
    <t>Janis</t>
  </si>
  <si>
    <t>Zieri</t>
  </si>
  <si>
    <t>Savanna</t>
  </si>
  <si>
    <t>Alexandru</t>
  </si>
  <si>
    <t>Darrell</t>
  </si>
  <si>
    <t>Fabian</t>
  </si>
  <si>
    <t>Pontrandolfi</t>
  </si>
  <si>
    <t>Carolina</t>
  </si>
  <si>
    <t>Pittet</t>
  </si>
  <si>
    <t>Noah</t>
  </si>
  <si>
    <t>Buchmann</t>
  </si>
  <si>
    <t>Andrés</t>
  </si>
  <si>
    <t>Liechti</t>
  </si>
  <si>
    <t>Juri</t>
  </si>
  <si>
    <t>Sartorius</t>
  </si>
  <si>
    <t>Tess</t>
  </si>
  <si>
    <t>Hunziker</t>
  </si>
  <si>
    <t>Milan</t>
  </si>
  <si>
    <t>Petoud</t>
  </si>
  <si>
    <t>Aurélien</t>
  </si>
  <si>
    <t>Passerone</t>
  </si>
  <si>
    <t>Erik</t>
  </si>
  <si>
    <t>Ammeter</t>
  </si>
  <si>
    <t>Maja</t>
  </si>
  <si>
    <t>Julmy</t>
  </si>
  <si>
    <t>Nico</t>
  </si>
  <si>
    <t>Bachmann</t>
  </si>
  <si>
    <t>Meret</t>
  </si>
  <si>
    <t>Whooley</t>
  </si>
  <si>
    <t>Nicole</t>
  </si>
  <si>
    <t>Wirz</t>
  </si>
  <si>
    <t>Lenny</t>
  </si>
  <si>
    <t>Mercuri</t>
  </si>
  <si>
    <t>Gabriel</t>
  </si>
  <si>
    <t>Guignard</t>
  </si>
  <si>
    <t>Friedel</t>
  </si>
  <si>
    <t>Miya</t>
  </si>
  <si>
    <t>Steinegger</t>
  </si>
  <si>
    <t>Quentin</t>
  </si>
  <si>
    <t>Thöni Castillo</t>
  </si>
  <si>
    <t>Mark</t>
  </si>
  <si>
    <t>Berger</t>
  </si>
  <si>
    <t>Sarah</t>
  </si>
  <si>
    <t>Sigona</t>
  </si>
  <si>
    <t>Kevin</t>
  </si>
  <si>
    <t>Favre</t>
  </si>
  <si>
    <t>Tallulah</t>
  </si>
  <si>
    <t>Fürst</t>
  </si>
  <si>
    <t>Sophie</t>
  </si>
  <si>
    <t>Stevenson</t>
  </si>
  <si>
    <t>Isabelle</t>
  </si>
  <si>
    <t>Weiss</t>
  </si>
  <si>
    <t>Matteo</t>
  </si>
  <si>
    <t>Nieke</t>
  </si>
  <si>
    <t>Jakob</t>
  </si>
  <si>
    <t>Chevnine</t>
  </si>
  <si>
    <t>Antoine</t>
  </si>
  <si>
    <t>Ibrahim</t>
  </si>
  <si>
    <t>Anas</t>
  </si>
  <si>
    <t>Bettens</t>
  </si>
  <si>
    <t>Edgar</t>
  </si>
  <si>
    <t>Thorsmolle</t>
  </si>
  <si>
    <t>Henry</t>
  </si>
  <si>
    <t>Ribeli</t>
  </si>
  <si>
    <t>Alina</t>
  </si>
  <si>
    <t>Remund</t>
  </si>
  <si>
    <t>Laina</t>
  </si>
  <si>
    <t>Saez</t>
  </si>
  <si>
    <t>Julian</t>
  </si>
  <si>
    <t>Michellod</t>
  </si>
  <si>
    <t>Thomas</t>
  </si>
  <si>
    <t>El Batt</t>
  </si>
  <si>
    <t>Lara</t>
  </si>
  <si>
    <t>Baumgartner</t>
  </si>
  <si>
    <t>Bucher</t>
  </si>
  <si>
    <t>Thibaud</t>
  </si>
  <si>
    <t>O`Dell</t>
  </si>
  <si>
    <t>Damian</t>
  </si>
  <si>
    <t>Aline</t>
  </si>
  <si>
    <t>Palazzo</t>
  </si>
  <si>
    <t>Giulia</t>
  </si>
  <si>
    <t>Iacazzi</t>
  </si>
  <si>
    <t>Louna</t>
  </si>
  <si>
    <t>Devon</t>
  </si>
  <si>
    <t>Allamann</t>
  </si>
  <si>
    <t>Arthur</t>
  </si>
  <si>
    <t>Samuel</t>
  </si>
  <si>
    <t>Frankie</t>
  </si>
  <si>
    <t>Nom</t>
  </si>
  <si>
    <t>Prénom</t>
  </si>
  <si>
    <t>Année</t>
  </si>
  <si>
    <t>Âge</t>
  </si>
  <si>
    <t>Perf. Par Pts</t>
  </si>
  <si>
    <t>Pts</t>
  </si>
  <si>
    <t>Total</t>
  </si>
  <si>
    <t>Perf. Par Qualité (moyenne notes)</t>
  </si>
  <si>
    <t>Perf. Par Difficulté (DD)</t>
  </si>
  <si>
    <t>Ptf</t>
  </si>
  <si>
    <t>%</t>
  </si>
  <si>
    <t>Moyenne</t>
  </si>
  <si>
    <t>Augmentation de la performance (courbe)</t>
  </si>
  <si>
    <t xml:space="preserve">Bach </t>
  </si>
  <si>
    <t>Seraina</t>
  </si>
  <si>
    <t>Bürki</t>
  </si>
  <si>
    <t>Lena</t>
  </si>
  <si>
    <t>Greuter</t>
  </si>
  <si>
    <t>Gyger</t>
  </si>
  <si>
    <t>Schärz</t>
  </si>
  <si>
    <t>Mael</t>
  </si>
  <si>
    <t>Alessia</t>
  </si>
  <si>
    <t>Celia</t>
  </si>
  <si>
    <t>Bach</t>
  </si>
  <si>
    <t>Valentina</t>
  </si>
  <si>
    <t>Webb*</t>
  </si>
  <si>
    <t>1. Les chiffres en rouge sont donnés aux athlètes n'ayant pas pu présenter de résultats suffisants pour évaluer une courbe de performance, en raison du Covid. Pour ces athlètes, qui ont présenté un seul concours à une hauteur, est considéré le maximal de points de progression de la performance.</t>
  </si>
  <si>
    <t>Remarques:</t>
  </si>
  <si>
    <t>Rast</t>
  </si>
  <si>
    <t>Elisa</t>
  </si>
  <si>
    <t>Bosson</t>
  </si>
  <si>
    <t>Coleen</t>
  </si>
  <si>
    <t>Total Indicateurs PERF</t>
  </si>
  <si>
    <t>2. Les chiffres en violets correspondent aux performances des athlètes, réalisées dans la catégorie B covid, à cause du report des catégories FINA 2020 sur l'année 2021 pour les CEJ et CMJ. Il s'agit des athlètes nés en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</si>
</sst>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2"/>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1"/>
      <color theme="1"/>
      <name val="Arial"/>
      <family val="2"/>
    </font>
    <font>
      <sz val="10"/>
      <color theme="1"/>
      <name val="Arial"/>
      <family val="2"/>
    </font>
    <font>
      <sz val="10"/>
      <color theme="1"/>
      <name val="Calibri"/>
      <family val="2"/>
      <scheme val="minor"/>
    </font>
    <font>
      <sz val="12"/>
      <color theme="0"/>
      <name val="Calibri"/>
      <family val="2"/>
      <scheme val="minor"/>
    </font>
    <font>
      <sz val="12"/>
      <color rgb="FFC00000"/>
      <name val="Calibri"/>
      <family val="2"/>
      <scheme val="minor"/>
    </font>
    <font>
      <sz val="12"/>
      <color rgb="FF7030A0"/>
      <name val="Calibri"/>
      <family val="2"/>
      <scheme val="minor"/>
    </font>
    <font>
      <sz val="12"/>
      <name val="Calibri"/>
      <family val="2"/>
      <scheme val="minor"/>
    </font>
    <font>
      <b/>
      <u/>
      <sz val="12"/>
      <color theme="1"/>
      <name val="Calibri"/>
      <family val="2"/>
      <scheme val="minor"/>
    </font>
    <font>
      <b/>
      <u/>
      <sz val="14"/>
      <color theme="0"/>
      <name val="Calibri"/>
      <family val="2"/>
      <scheme val="minor"/>
    </font>
  </fonts>
  <fills count="2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2F2F2"/>
        <bgColor rgb="FF000000"/>
      </patternFill>
    </fill>
  </fills>
  <borders count="4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double">
        <color auto="1"/>
      </right>
      <top style="medium">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double">
        <color auto="1"/>
      </right>
      <top style="thin">
        <color auto="1"/>
      </top>
      <bottom style="double">
        <color auto="1"/>
      </bottom>
      <diagonal/>
    </border>
    <border>
      <left style="dotted">
        <color auto="1"/>
      </left>
      <right/>
      <top style="medium">
        <color auto="1"/>
      </top>
      <bottom style="thin">
        <color auto="1"/>
      </bottom>
      <diagonal/>
    </border>
    <border>
      <left style="dotted">
        <color auto="1"/>
      </left>
      <right/>
      <top style="thin">
        <color auto="1"/>
      </top>
      <bottom style="thin">
        <color auto="1"/>
      </bottom>
      <diagonal/>
    </border>
    <border>
      <left style="dotted">
        <color auto="1"/>
      </left>
      <right/>
      <top style="thin">
        <color auto="1"/>
      </top>
      <bottom style="double">
        <color auto="1"/>
      </bottom>
      <diagonal/>
    </border>
    <border>
      <left/>
      <right style="dotted">
        <color auto="1"/>
      </right>
      <top style="medium">
        <color auto="1"/>
      </top>
      <bottom style="thin">
        <color auto="1"/>
      </bottom>
      <diagonal/>
    </border>
    <border>
      <left/>
      <right style="dotted">
        <color auto="1"/>
      </right>
      <top style="thin">
        <color auto="1"/>
      </top>
      <bottom style="thin">
        <color auto="1"/>
      </bottom>
      <diagonal/>
    </border>
    <border>
      <left/>
      <right style="dotted">
        <color auto="1"/>
      </right>
      <top style="thin">
        <color auto="1"/>
      </top>
      <bottom style="double">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double">
        <color auto="1"/>
      </bottom>
      <diagonal/>
    </border>
    <border>
      <left style="dotted">
        <color auto="1"/>
      </left>
      <right style="medium">
        <color auto="1"/>
      </right>
      <top style="thin">
        <color auto="1"/>
      </top>
      <bottom style="double">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style="medium">
        <color auto="1"/>
      </left>
      <right/>
      <top style="double">
        <color auto="1"/>
      </top>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right style="medium">
        <color auto="1"/>
      </right>
      <top style="double">
        <color auto="1"/>
      </top>
      <bottom/>
      <diagonal/>
    </border>
    <border>
      <left/>
      <right style="medium">
        <color auto="1"/>
      </right>
      <top/>
      <bottom style="medium">
        <color auto="1"/>
      </bottom>
      <diagonal/>
    </border>
    <border diagonalDown="1">
      <left style="thin">
        <color auto="1"/>
      </left>
      <right style="dotted">
        <color auto="1"/>
      </right>
      <top style="medium">
        <color auto="1"/>
      </top>
      <bottom style="thin">
        <color auto="1"/>
      </bottom>
      <diagonal style="hair">
        <color auto="1"/>
      </diagonal>
    </border>
    <border diagonalDown="1">
      <left style="dotted">
        <color auto="1"/>
      </left>
      <right style="dotted">
        <color auto="1"/>
      </right>
      <top style="medium">
        <color auto="1"/>
      </top>
      <bottom style="thin">
        <color auto="1"/>
      </bottom>
      <diagonal style="hair">
        <color auto="1"/>
      </diagonal>
    </border>
    <border diagonalDown="1">
      <left style="thin">
        <color auto="1"/>
      </left>
      <right style="dotted">
        <color auto="1"/>
      </right>
      <top style="thin">
        <color auto="1"/>
      </top>
      <bottom style="thin">
        <color auto="1"/>
      </bottom>
      <diagonal style="hair">
        <color auto="1"/>
      </diagonal>
    </border>
    <border diagonalDown="1">
      <left style="dotted">
        <color auto="1"/>
      </left>
      <right style="dotted">
        <color auto="1"/>
      </right>
      <top style="thin">
        <color auto="1"/>
      </top>
      <bottom style="thin">
        <color auto="1"/>
      </bottom>
      <diagonal style="hair">
        <color auto="1"/>
      </diagonal>
    </border>
    <border>
      <left style="medium">
        <color auto="1"/>
      </left>
      <right style="double">
        <color auto="1"/>
      </right>
      <top style="double">
        <color auto="1"/>
      </top>
      <bottom style="hair">
        <color auto="1"/>
      </bottom>
      <diagonal/>
    </border>
    <border>
      <left style="medium">
        <color auto="1"/>
      </left>
      <right style="double">
        <color auto="1"/>
      </right>
      <top style="hair">
        <color auto="1"/>
      </top>
      <bottom style="double">
        <color auto="1"/>
      </bottom>
      <diagonal/>
    </border>
    <border>
      <left style="medium">
        <color auto="1"/>
      </left>
      <right style="double">
        <color auto="1"/>
      </right>
      <top/>
      <bottom style="hair">
        <color auto="1"/>
      </bottom>
      <diagonal/>
    </border>
    <border>
      <left style="medium">
        <color auto="1"/>
      </left>
      <right style="double">
        <color auto="1"/>
      </right>
      <top style="hair">
        <color auto="1"/>
      </top>
      <bottom style="medium">
        <color auto="1"/>
      </bottom>
      <diagonal/>
    </border>
    <border>
      <left style="medium">
        <color auto="1"/>
      </left>
      <right style="double">
        <color auto="1"/>
      </right>
      <top/>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1" fontId="0" fillId="0" borderId="0" xfId="0" applyNumberFormat="1" applyAlignment="1">
      <alignment horizontal="center"/>
    </xf>
    <xf numFmtId="0" fontId="4" fillId="0" borderId="0" xfId="0" applyFont="1"/>
    <xf numFmtId="164" fontId="0" fillId="0" borderId="0" xfId="0" applyNumberFormat="1"/>
    <xf numFmtId="0" fontId="4" fillId="0" borderId="0" xfId="0" applyFont="1" applyAlignment="1">
      <alignment horizontal="center"/>
    </xf>
    <xf numFmtId="0" fontId="0" fillId="0" borderId="0" xfId="0" applyAlignment="1">
      <alignment vertical="top" wrapText="1"/>
    </xf>
    <xf numFmtId="0" fontId="0" fillId="0" borderId="0" xfId="0" applyAlignment="1">
      <alignment horizontal="center"/>
    </xf>
    <xf numFmtId="0" fontId="4" fillId="0" borderId="5" xfId="0" applyFont="1" applyBorder="1"/>
    <xf numFmtId="0" fontId="4" fillId="0" borderId="6" xfId="0" applyFont="1" applyBorder="1"/>
    <xf numFmtId="0" fontId="5" fillId="0" borderId="6" xfId="0" applyFont="1" applyBorder="1" applyAlignment="1">
      <alignment horizontal="center"/>
    </xf>
    <xf numFmtId="1" fontId="6" fillId="0" borderId="6" xfId="0" applyNumberFormat="1" applyFont="1" applyBorder="1" applyAlignment="1">
      <alignment horizontal="center"/>
    </xf>
    <xf numFmtId="9" fontId="0" fillId="4" borderId="6" xfId="1" applyFont="1" applyFill="1" applyBorder="1" applyAlignment="1">
      <alignment horizontal="center"/>
    </xf>
    <xf numFmtId="0" fontId="0" fillId="13" borderId="6" xfId="0" applyFill="1" applyBorder="1" applyAlignment="1">
      <alignment horizontal="center"/>
    </xf>
    <xf numFmtId="9" fontId="0" fillId="5" borderId="6" xfId="1" applyFont="1" applyFill="1" applyBorder="1" applyAlignment="1">
      <alignment horizontal="center"/>
    </xf>
    <xf numFmtId="9" fontId="0" fillId="13" borderId="6" xfId="1" applyFont="1" applyFill="1" applyBorder="1" applyAlignment="1">
      <alignment horizontal="center"/>
    </xf>
    <xf numFmtId="0" fontId="7" fillId="14" borderId="7" xfId="0" applyFont="1" applyFill="1" applyBorder="1" applyAlignment="1">
      <alignment horizontal="center"/>
    </xf>
    <xf numFmtId="0" fontId="4" fillId="0" borderId="8" xfId="0" applyFont="1" applyBorder="1"/>
    <xf numFmtId="0" fontId="4" fillId="0" borderId="9" xfId="0" applyFont="1" applyBorder="1"/>
    <xf numFmtId="0" fontId="5" fillId="0" borderId="9" xfId="0" applyFont="1" applyBorder="1" applyAlignment="1">
      <alignment horizontal="center"/>
    </xf>
    <xf numFmtId="1" fontId="6" fillId="0" borderId="9" xfId="0" applyNumberFormat="1" applyFont="1" applyBorder="1" applyAlignment="1">
      <alignment horizontal="center"/>
    </xf>
    <xf numFmtId="0" fontId="6" fillId="0" borderId="9" xfId="0" applyFont="1" applyBorder="1" applyAlignment="1">
      <alignment horizontal="center"/>
    </xf>
    <xf numFmtId="9" fontId="0" fillId="4" borderId="9" xfId="1" applyFont="1" applyFill="1" applyBorder="1" applyAlignment="1">
      <alignment horizontal="center"/>
    </xf>
    <xf numFmtId="0" fontId="0" fillId="13" borderId="9" xfId="0" applyFill="1" applyBorder="1" applyAlignment="1">
      <alignment horizontal="center"/>
    </xf>
    <xf numFmtId="9" fontId="0" fillId="5" borderId="9" xfId="1" applyFont="1" applyFill="1" applyBorder="1" applyAlignment="1">
      <alignment horizontal="center"/>
    </xf>
    <xf numFmtId="9" fontId="0" fillId="13" borderId="9" xfId="1" applyFont="1" applyFill="1" applyBorder="1" applyAlignment="1">
      <alignment horizontal="center"/>
    </xf>
    <xf numFmtId="0" fontId="7" fillId="14" borderId="10" xfId="0" applyFont="1" applyFill="1" applyBorder="1" applyAlignment="1">
      <alignment horizontal="center"/>
    </xf>
    <xf numFmtId="0" fontId="4" fillId="0" borderId="11" xfId="0" applyFont="1" applyBorder="1"/>
    <xf numFmtId="0" fontId="4" fillId="0" borderId="12" xfId="0" applyFont="1" applyBorder="1"/>
    <xf numFmtId="0" fontId="6" fillId="0" borderId="12" xfId="0" applyFont="1" applyBorder="1" applyAlignment="1">
      <alignment horizontal="center"/>
    </xf>
    <xf numFmtId="1" fontId="6" fillId="0" borderId="12" xfId="0" applyNumberFormat="1" applyFont="1" applyBorder="1" applyAlignment="1">
      <alignment horizontal="center"/>
    </xf>
    <xf numFmtId="9" fontId="0" fillId="4" borderId="12" xfId="1" applyFont="1" applyFill="1" applyBorder="1" applyAlignment="1">
      <alignment horizontal="center"/>
    </xf>
    <xf numFmtId="0" fontId="0" fillId="13" borderId="12" xfId="0" applyFill="1" applyBorder="1" applyAlignment="1">
      <alignment horizontal="center"/>
    </xf>
    <xf numFmtId="9" fontId="0" fillId="5" borderId="12" xfId="1" applyFont="1" applyFill="1" applyBorder="1" applyAlignment="1">
      <alignment horizontal="center"/>
    </xf>
    <xf numFmtId="0" fontId="7" fillId="14" borderId="13" xfId="0" applyFont="1" applyFill="1" applyBorder="1" applyAlignment="1">
      <alignment horizontal="center"/>
    </xf>
    <xf numFmtId="0" fontId="2" fillId="2" borderId="0" xfId="0" applyFont="1" applyFill="1" applyBorder="1" applyAlignment="1">
      <alignment horizontal="center"/>
    </xf>
    <xf numFmtId="0" fontId="2" fillId="9" borderId="0" xfId="0" applyFont="1" applyFill="1" applyBorder="1" applyAlignment="1">
      <alignment horizontal="center"/>
    </xf>
    <xf numFmtId="0" fontId="2" fillId="3" borderId="0" xfId="0" applyFont="1" applyFill="1" applyBorder="1" applyAlignment="1">
      <alignment horizontal="center"/>
    </xf>
    <xf numFmtId="0" fontId="2" fillId="16" borderId="0" xfId="0" applyFont="1" applyFill="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7" fillId="14" borderId="21" xfId="0" applyFont="1" applyFill="1" applyBorder="1" applyAlignment="1">
      <alignment horizontal="center"/>
    </xf>
    <xf numFmtId="0" fontId="0" fillId="5" borderId="22" xfId="0" applyFill="1" applyBorder="1" applyAlignment="1">
      <alignment horizontal="center"/>
    </xf>
    <xf numFmtId="0" fontId="7" fillId="14" borderId="23" xfId="0" applyFont="1" applyFill="1" applyBorder="1" applyAlignment="1">
      <alignment horizontal="center"/>
    </xf>
    <xf numFmtId="1" fontId="7" fillId="14" borderId="23" xfId="0" applyNumberFormat="1" applyFont="1" applyFill="1" applyBorder="1" applyAlignment="1">
      <alignment horizontal="center"/>
    </xf>
    <xf numFmtId="0" fontId="0" fillId="5" borderId="24" xfId="0" applyFill="1" applyBorder="1" applyAlignment="1">
      <alignment horizontal="center"/>
    </xf>
    <xf numFmtId="0" fontId="7" fillId="14" borderId="25" xfId="0" applyFont="1" applyFill="1" applyBorder="1" applyAlignment="1">
      <alignment horizontal="center"/>
    </xf>
    <xf numFmtId="1" fontId="0" fillId="5" borderId="14" xfId="0" applyNumberFormat="1" applyFill="1" applyBorder="1" applyAlignment="1">
      <alignment horizontal="center"/>
    </xf>
    <xf numFmtId="1" fontId="0" fillId="5" borderId="15" xfId="0" applyNumberFormat="1" applyFill="1" applyBorder="1" applyAlignment="1">
      <alignment horizontal="center"/>
    </xf>
    <xf numFmtId="1" fontId="0" fillId="5" borderId="15" xfId="1" applyNumberFormat="1" applyFont="1" applyFill="1" applyBorder="1" applyAlignment="1">
      <alignment horizontal="center"/>
    </xf>
    <xf numFmtId="1" fontId="0" fillId="5" borderId="16" xfId="0" applyNumberFormat="1" applyFill="1" applyBorder="1" applyAlignment="1">
      <alignment horizontal="center"/>
    </xf>
    <xf numFmtId="0" fontId="0" fillId="13" borderId="17" xfId="0" applyFill="1" applyBorder="1" applyAlignment="1">
      <alignment horizontal="center"/>
    </xf>
    <xf numFmtId="0" fontId="0" fillId="13" borderId="18" xfId="0" applyFill="1" applyBorder="1" applyAlignment="1">
      <alignment horizontal="center"/>
    </xf>
    <xf numFmtId="0" fontId="0" fillId="13" borderId="19"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13" borderId="18" xfId="0" quotePrefix="1" applyFill="1" applyBorder="1" applyAlignment="1">
      <alignment horizontal="center"/>
    </xf>
    <xf numFmtId="9" fontId="0" fillId="13" borderId="12" xfId="1" applyFont="1" applyFill="1" applyBorder="1" applyAlignment="1">
      <alignment horizontal="center"/>
    </xf>
    <xf numFmtId="1" fontId="7" fillId="14" borderId="21" xfId="0" applyNumberFormat="1" applyFont="1" applyFill="1" applyBorder="1" applyAlignment="1">
      <alignment horizontal="center"/>
    </xf>
    <xf numFmtId="1" fontId="7" fillId="14" borderId="25" xfId="0" applyNumberFormat="1" applyFont="1" applyFill="1" applyBorder="1" applyAlignment="1">
      <alignment horizontal="center"/>
    </xf>
    <xf numFmtId="0" fontId="2" fillId="12" borderId="33" xfId="0" applyFont="1" applyFill="1" applyBorder="1" applyAlignment="1">
      <alignment horizontal="center"/>
    </xf>
    <xf numFmtId="0" fontId="2" fillId="12" borderId="34" xfId="0" applyFont="1" applyFill="1" applyBorder="1" applyAlignment="1">
      <alignment horizontal="center"/>
    </xf>
    <xf numFmtId="0" fontId="2" fillId="11" borderId="34" xfId="0" applyFont="1" applyFill="1" applyBorder="1" applyAlignment="1">
      <alignment horizontal="center"/>
    </xf>
    <xf numFmtId="0" fontId="2" fillId="10" borderId="34" xfId="0" applyFont="1" applyFill="1" applyBorder="1" applyAlignment="1">
      <alignment horizontal="center"/>
    </xf>
    <xf numFmtId="0" fontId="2" fillId="18" borderId="35"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7" borderId="34" xfId="0" applyFont="1" applyFill="1" applyBorder="1" applyAlignment="1">
      <alignment horizontal="center"/>
    </xf>
    <xf numFmtId="0" fontId="2" fillId="8" borderId="34" xfId="0" applyFont="1" applyFill="1" applyBorder="1" applyAlignment="1">
      <alignment horizontal="center"/>
    </xf>
    <xf numFmtId="0" fontId="2" fillId="17" borderId="37" xfId="0" applyFont="1" applyFill="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5" fillId="0" borderId="12" xfId="0" applyFont="1" applyBorder="1" applyAlignment="1">
      <alignment horizontal="center"/>
    </xf>
    <xf numFmtId="0" fontId="6" fillId="0" borderId="25" xfId="0" applyFont="1" applyBorder="1" applyAlignment="1">
      <alignment horizontal="center"/>
    </xf>
    <xf numFmtId="0" fontId="4" fillId="0" borderId="6" xfId="0" applyFont="1" applyBorder="1" applyAlignment="1">
      <alignment horizontal="center"/>
    </xf>
    <xf numFmtId="1" fontId="0" fillId="0" borderId="6" xfId="0" applyNumberFormat="1" applyBorder="1" applyAlignment="1">
      <alignment horizontal="center"/>
    </xf>
    <xf numFmtId="0" fontId="0" fillId="0" borderId="21" xfId="0" applyBorder="1" applyAlignment="1">
      <alignment horizontal="center"/>
    </xf>
    <xf numFmtId="0" fontId="4" fillId="0" borderId="9" xfId="0" applyFont="1" applyBorder="1" applyAlignment="1">
      <alignment horizontal="center"/>
    </xf>
    <xf numFmtId="1" fontId="0" fillId="0" borderId="9" xfId="0" applyNumberFormat="1" applyBorder="1" applyAlignment="1">
      <alignment horizontal="center"/>
    </xf>
    <xf numFmtId="0" fontId="0" fillId="0" borderId="23" xfId="0" applyBorder="1" applyAlignment="1">
      <alignment horizontal="center"/>
    </xf>
    <xf numFmtId="0" fontId="4" fillId="0" borderId="12" xfId="0" applyFont="1" applyBorder="1" applyAlignment="1">
      <alignment horizontal="center"/>
    </xf>
    <xf numFmtId="1" fontId="0" fillId="0" borderId="12" xfId="0" applyNumberFormat="1" applyBorder="1" applyAlignment="1">
      <alignment horizontal="center"/>
    </xf>
    <xf numFmtId="0" fontId="0" fillId="0" borderId="25" xfId="0" applyBorder="1" applyAlignment="1">
      <alignment horizontal="center"/>
    </xf>
    <xf numFmtId="0" fontId="2" fillId="21" borderId="33" xfId="0" applyFont="1" applyFill="1" applyBorder="1" applyAlignment="1">
      <alignment horizontal="center"/>
    </xf>
    <xf numFmtId="0" fontId="2" fillId="21" borderId="34" xfId="0" applyFont="1" applyFill="1" applyBorder="1" applyAlignment="1">
      <alignment horizontal="center"/>
    </xf>
    <xf numFmtId="0" fontId="2" fillId="20" borderId="34" xfId="0" applyFont="1" applyFill="1" applyBorder="1" applyAlignment="1">
      <alignment horizontal="center"/>
    </xf>
    <xf numFmtId="0" fontId="2" fillId="22" borderId="34" xfId="0" applyFont="1" applyFill="1" applyBorder="1" applyAlignment="1">
      <alignment horizontal="center"/>
    </xf>
    <xf numFmtId="0" fontId="2" fillId="23" borderId="37" xfId="0" applyFont="1" applyFill="1" applyBorder="1" applyAlignment="1">
      <alignment horizontal="center"/>
    </xf>
    <xf numFmtId="2" fontId="0" fillId="4" borderId="28" xfId="0" applyNumberFormat="1" applyFill="1" applyBorder="1" applyAlignment="1">
      <alignment horizontal="center"/>
    </xf>
    <xf numFmtId="0" fontId="8" fillId="13" borderId="9" xfId="0" applyFont="1" applyFill="1" applyBorder="1" applyAlignment="1">
      <alignment horizontal="center"/>
    </xf>
    <xf numFmtId="0" fontId="9" fillId="5" borderId="22" xfId="0" applyFont="1" applyFill="1" applyBorder="1" applyAlignment="1">
      <alignment horizontal="center"/>
    </xf>
    <xf numFmtId="0" fontId="9" fillId="4" borderId="28" xfId="0" applyFont="1" applyFill="1" applyBorder="1" applyAlignment="1">
      <alignment horizontal="center"/>
    </xf>
    <xf numFmtId="0" fontId="9" fillId="5" borderId="18" xfId="0" applyFont="1" applyFill="1" applyBorder="1" applyAlignment="1">
      <alignment horizontal="center"/>
    </xf>
    <xf numFmtId="0" fontId="0" fillId="13" borderId="38" xfId="0" applyFill="1" applyBorder="1" applyAlignment="1">
      <alignment horizontal="center"/>
    </xf>
    <xf numFmtId="0" fontId="0" fillId="13" borderId="39" xfId="0" applyFill="1" applyBorder="1" applyAlignment="1">
      <alignment horizontal="center"/>
    </xf>
    <xf numFmtId="0" fontId="0" fillId="13" borderId="40" xfId="0" applyFill="1" applyBorder="1" applyAlignment="1">
      <alignment horizontal="center"/>
    </xf>
    <xf numFmtId="0" fontId="0" fillId="13" borderId="41"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9" fontId="0" fillId="13" borderId="39" xfId="1" applyFont="1" applyFill="1" applyBorder="1" applyAlignment="1">
      <alignment horizontal="center"/>
    </xf>
    <xf numFmtId="9" fontId="0" fillId="13" borderId="41" xfId="1" applyFont="1" applyFill="1" applyBorder="1" applyAlignment="1">
      <alignment horizontal="center"/>
    </xf>
    <xf numFmtId="1" fontId="8" fillId="5" borderId="15" xfId="0" applyNumberFormat="1" applyFont="1" applyFill="1" applyBorder="1" applyAlignment="1">
      <alignment horizontal="center"/>
    </xf>
    <xf numFmtId="1" fontId="8" fillId="5" borderId="16" xfId="0" applyNumberFormat="1" applyFont="1" applyFill="1" applyBorder="1" applyAlignment="1">
      <alignment horizontal="center"/>
    </xf>
    <xf numFmtId="1" fontId="8" fillId="24" borderId="15" xfId="0" applyNumberFormat="1" applyFont="1" applyFill="1" applyBorder="1" applyAlignment="1">
      <alignment horizontal="center"/>
    </xf>
    <xf numFmtId="0" fontId="9" fillId="5" borderId="20" xfId="0" applyFont="1" applyFill="1" applyBorder="1" applyAlignment="1">
      <alignment horizontal="center"/>
    </xf>
    <xf numFmtId="0" fontId="9" fillId="4" borderId="26" xfId="0" applyFont="1" applyFill="1" applyBorder="1" applyAlignment="1">
      <alignment horizontal="center"/>
    </xf>
    <xf numFmtId="0" fontId="9" fillId="5" borderId="17" xfId="0" applyFont="1" applyFill="1" applyBorder="1" applyAlignment="1">
      <alignment horizontal="center"/>
    </xf>
    <xf numFmtId="0" fontId="8" fillId="4" borderId="29" xfId="0" applyFont="1" applyFill="1" applyBorder="1" applyAlignment="1">
      <alignment horizontal="center"/>
    </xf>
    <xf numFmtId="2" fontId="7" fillId="14" borderId="23" xfId="0" applyNumberFormat="1" applyFont="1" applyFill="1" applyBorder="1" applyAlignment="1">
      <alignment horizontal="center"/>
    </xf>
    <xf numFmtId="2" fontId="7" fillId="14" borderId="10" xfId="0" applyNumberFormat="1" applyFont="1" applyFill="1" applyBorder="1" applyAlignment="1">
      <alignment horizontal="center"/>
    </xf>
    <xf numFmtId="1" fontId="10" fillId="5" borderId="15" xfId="0" applyNumberFormat="1" applyFont="1" applyFill="1" applyBorder="1" applyAlignment="1">
      <alignment horizontal="center"/>
    </xf>
    <xf numFmtId="0" fontId="9" fillId="13" borderId="18" xfId="0" applyFont="1" applyFill="1" applyBorder="1" applyAlignment="1">
      <alignment horizontal="center"/>
    </xf>
    <xf numFmtId="0" fontId="2" fillId="18" borderId="34" xfId="0" applyFont="1" applyFill="1" applyBorder="1" applyAlignment="1">
      <alignment horizontal="center"/>
    </xf>
    <xf numFmtId="0" fontId="7" fillId="14" borderId="14" xfId="0" applyFont="1" applyFill="1" applyBorder="1" applyAlignment="1">
      <alignment horizontal="center"/>
    </xf>
    <xf numFmtId="0" fontId="7" fillId="14" borderId="15" xfId="0" applyFont="1" applyFill="1" applyBorder="1" applyAlignment="1">
      <alignment horizontal="center"/>
    </xf>
    <xf numFmtId="2" fontId="7" fillId="14" borderId="15" xfId="0" applyNumberFormat="1" applyFont="1" applyFill="1" applyBorder="1" applyAlignment="1">
      <alignment horizontal="center"/>
    </xf>
    <xf numFmtId="0" fontId="7" fillId="14" borderId="16" xfId="0" applyFont="1" applyFill="1" applyBorder="1" applyAlignment="1">
      <alignment horizontal="center"/>
    </xf>
    <xf numFmtId="1" fontId="11" fillId="0" borderId="44" xfId="0" applyNumberFormat="1" applyFont="1" applyBorder="1" applyAlignment="1">
      <alignment horizontal="center" vertical="center"/>
    </xf>
    <xf numFmtId="1" fontId="11" fillId="0" borderId="43" xfId="0" applyNumberFormat="1" applyFont="1" applyBorder="1" applyAlignment="1">
      <alignment horizontal="center" vertical="center"/>
    </xf>
    <xf numFmtId="1" fontId="11" fillId="0" borderId="46" xfId="0" applyNumberFormat="1" applyFont="1" applyBorder="1" applyAlignment="1">
      <alignment horizontal="center" vertical="center"/>
    </xf>
    <xf numFmtId="1" fontId="11" fillId="0" borderId="2" xfId="0" applyNumberFormat="1" applyFont="1" applyBorder="1" applyAlignment="1">
      <alignment horizontal="center" vertical="center"/>
    </xf>
    <xf numFmtId="1" fontId="11" fillId="0" borderId="0" xfId="0" applyNumberFormat="1" applyFont="1" applyBorder="1" applyAlignment="1">
      <alignment horizontal="center" vertical="center"/>
    </xf>
    <xf numFmtId="0" fontId="7" fillId="19" borderId="1" xfId="0" applyFont="1" applyFill="1" applyBorder="1" applyAlignment="1">
      <alignment horizontal="center" vertical="center"/>
    </xf>
    <xf numFmtId="0" fontId="7" fillId="19" borderId="4" xfId="0" applyFont="1" applyFill="1" applyBorder="1" applyAlignment="1">
      <alignment horizontal="center" vertical="center"/>
    </xf>
    <xf numFmtId="0" fontId="7" fillId="19" borderId="2" xfId="0" applyFont="1" applyFill="1" applyBorder="1" applyAlignment="1">
      <alignment horizontal="center" vertical="center"/>
    </xf>
    <xf numFmtId="0" fontId="7" fillId="19" borderId="0"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left" vertical="top" wrapText="1"/>
    </xf>
    <xf numFmtId="0" fontId="12" fillId="19" borderId="42" xfId="0" applyFont="1" applyFill="1" applyBorder="1" applyAlignment="1">
      <alignment horizontal="center" vertical="center"/>
    </xf>
    <xf numFmtId="0" fontId="12" fillId="19" borderId="45" xfId="0" applyFont="1" applyFill="1" applyBorder="1" applyAlignment="1">
      <alignment horizontal="center" vertical="center"/>
    </xf>
    <xf numFmtId="0" fontId="3"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6" xfId="0" applyFont="1" applyFill="1" applyBorder="1" applyAlignment="1">
      <alignment horizontal="center" vertical="center"/>
    </xf>
    <xf numFmtId="0" fontId="3" fillId="11" borderId="32"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3" fillId="15" borderId="2" xfId="0" applyFont="1" applyFill="1" applyBorder="1" applyAlignment="1">
      <alignment horizontal="center" vertical="center"/>
    </xf>
    <xf numFmtId="0" fontId="3" fillId="20" borderId="32" xfId="0" applyFont="1" applyFill="1" applyBorder="1" applyAlignment="1">
      <alignment horizontal="center" vertical="center"/>
    </xf>
    <xf numFmtId="0" fontId="3" fillId="20" borderId="2" xfId="0" applyFont="1" applyFill="1" applyBorder="1" applyAlignment="1">
      <alignment horizontal="center" vertical="center"/>
    </xf>
    <xf numFmtId="0" fontId="3" fillId="20" borderId="36"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9AD8-8445-6B4E-963A-F911F5E38FD5}">
  <sheetPr codeName="Feuil5"/>
  <dimension ref="A1:AQ40"/>
  <sheetViews>
    <sheetView workbookViewId="0">
      <pane xSplit="6080" ySplit="1140" topLeftCell="AB1" activePane="bottomRight"/>
      <selection pane="topRight" activeCell="F1" sqref="F1"/>
      <selection pane="bottomLeft" activeCell="A2" sqref="A2"/>
      <selection pane="bottomRight" activeCell="AQ9" sqref="AQ9"/>
    </sheetView>
  </sheetViews>
  <sheetFormatPr baseColWidth="10" defaultRowHeight="16" x14ac:dyDescent="0.2"/>
  <cols>
    <col min="1" max="1" width="13.33203125" customWidth="1"/>
    <col min="3" max="3" width="7.5" customWidth="1"/>
    <col min="4" max="4" width="7" customWidth="1"/>
    <col min="5" max="12" width="8.1640625" customWidth="1"/>
    <col min="13" max="42" width="9.83203125" customWidth="1"/>
    <col min="43" max="43" width="38.1640625" customWidth="1"/>
  </cols>
  <sheetData>
    <row r="1" spans="1:43" ht="35" customHeight="1" thickTop="1" x14ac:dyDescent="0.2">
      <c r="A1" s="133" t="s">
        <v>112</v>
      </c>
      <c r="B1" s="135" t="s">
        <v>113</v>
      </c>
      <c r="C1" s="135" t="s">
        <v>114</v>
      </c>
      <c r="D1" s="135" t="s">
        <v>115</v>
      </c>
      <c r="E1" s="135" t="s">
        <v>4</v>
      </c>
      <c r="F1" s="148" t="s">
        <v>124</v>
      </c>
      <c r="G1" s="149"/>
      <c r="H1" s="149"/>
      <c r="I1" s="149"/>
      <c r="J1" s="149"/>
      <c r="K1" s="149"/>
      <c r="L1" s="150"/>
      <c r="M1" s="147" t="s">
        <v>116</v>
      </c>
      <c r="N1" s="147"/>
      <c r="O1" s="147"/>
      <c r="P1" s="147"/>
      <c r="Q1" s="147"/>
      <c r="R1" s="147"/>
      <c r="S1" s="147"/>
      <c r="T1" s="147"/>
      <c r="U1" s="147"/>
      <c r="V1" s="147"/>
      <c r="W1" s="141" t="s">
        <v>119</v>
      </c>
      <c r="X1" s="142"/>
      <c r="Y1" s="142"/>
      <c r="Z1" s="142"/>
      <c r="AA1" s="142"/>
      <c r="AB1" s="142"/>
      <c r="AC1" s="142"/>
      <c r="AD1" s="142"/>
      <c r="AE1" s="142"/>
      <c r="AF1" s="143"/>
      <c r="AG1" s="144" t="s">
        <v>120</v>
      </c>
      <c r="AH1" s="145"/>
      <c r="AI1" s="145"/>
      <c r="AJ1" s="145"/>
      <c r="AK1" s="145"/>
      <c r="AL1" s="145"/>
      <c r="AM1" s="145"/>
      <c r="AN1" s="145"/>
      <c r="AO1" s="145"/>
      <c r="AP1" s="146"/>
      <c r="AQ1" s="139" t="s">
        <v>144</v>
      </c>
    </row>
    <row r="2" spans="1:43" ht="25" customHeight="1" thickBot="1" x14ac:dyDescent="0.25">
      <c r="A2" s="134"/>
      <c r="B2" s="136"/>
      <c r="C2" s="136"/>
      <c r="D2" s="136"/>
      <c r="E2" s="136"/>
      <c r="F2" s="94" t="s">
        <v>0</v>
      </c>
      <c r="G2" s="95" t="s">
        <v>117</v>
      </c>
      <c r="H2" s="96" t="s">
        <v>1</v>
      </c>
      <c r="I2" s="96" t="s">
        <v>117</v>
      </c>
      <c r="J2" s="97" t="s">
        <v>121</v>
      </c>
      <c r="K2" s="97" t="s">
        <v>117</v>
      </c>
      <c r="L2" s="98" t="s">
        <v>118</v>
      </c>
      <c r="M2" s="34" t="s">
        <v>0</v>
      </c>
      <c r="N2" s="34" t="s">
        <v>122</v>
      </c>
      <c r="O2" s="34" t="s">
        <v>117</v>
      </c>
      <c r="P2" s="35" t="s">
        <v>1</v>
      </c>
      <c r="Q2" s="35" t="s">
        <v>122</v>
      </c>
      <c r="R2" s="35" t="s">
        <v>117</v>
      </c>
      <c r="S2" s="36" t="s">
        <v>121</v>
      </c>
      <c r="T2" s="36" t="s">
        <v>122</v>
      </c>
      <c r="U2" s="36" t="s">
        <v>117</v>
      </c>
      <c r="V2" s="37" t="s">
        <v>118</v>
      </c>
      <c r="W2" s="76" t="s">
        <v>0</v>
      </c>
      <c r="X2" s="77" t="s">
        <v>122</v>
      </c>
      <c r="Y2" s="77" t="s">
        <v>117</v>
      </c>
      <c r="Z2" s="78" t="s">
        <v>1</v>
      </c>
      <c r="AA2" s="78" t="s">
        <v>122</v>
      </c>
      <c r="AB2" s="78" t="s">
        <v>117</v>
      </c>
      <c r="AC2" s="79" t="s">
        <v>121</v>
      </c>
      <c r="AD2" s="79" t="s">
        <v>122</v>
      </c>
      <c r="AE2" s="79" t="s">
        <v>117</v>
      </c>
      <c r="AF2" s="80" t="s">
        <v>123</v>
      </c>
      <c r="AG2" s="71" t="s">
        <v>0</v>
      </c>
      <c r="AH2" s="72" t="s">
        <v>122</v>
      </c>
      <c r="AI2" s="72" t="s">
        <v>117</v>
      </c>
      <c r="AJ2" s="73" t="s">
        <v>1</v>
      </c>
      <c r="AK2" s="73" t="s">
        <v>122</v>
      </c>
      <c r="AL2" s="73" t="s">
        <v>117</v>
      </c>
      <c r="AM2" s="74" t="s">
        <v>121</v>
      </c>
      <c r="AN2" s="74" t="s">
        <v>122</v>
      </c>
      <c r="AO2" s="74" t="s">
        <v>117</v>
      </c>
      <c r="AP2" s="75" t="s">
        <v>118</v>
      </c>
      <c r="AQ2" s="140"/>
    </row>
    <row r="3" spans="1:43" ht="20" customHeight="1" x14ac:dyDescent="0.2">
      <c r="A3" s="7" t="s">
        <v>5</v>
      </c>
      <c r="B3" s="8" t="s">
        <v>6</v>
      </c>
      <c r="C3" s="9">
        <v>2010</v>
      </c>
      <c r="D3" s="10">
        <f ca="1">YEAR($A$24)-C3</f>
        <v>12</v>
      </c>
      <c r="E3" s="81" t="s">
        <v>2</v>
      </c>
      <c r="F3" s="44">
        <v>13.5</v>
      </c>
      <c r="G3" s="51">
        <v>3</v>
      </c>
      <c r="H3" s="58">
        <v>-6</v>
      </c>
      <c r="I3" s="59">
        <v>0</v>
      </c>
      <c r="J3" s="104"/>
      <c r="K3" s="105"/>
      <c r="L3" s="69">
        <f t="shared" ref="L3:L19" si="0">SUM(G3,I3,K3)</f>
        <v>3</v>
      </c>
      <c r="M3" s="44">
        <v>123.3</v>
      </c>
      <c r="N3" s="13" t="e">
        <f>M3/#REF!</f>
        <v>#REF!</v>
      </c>
      <c r="O3" s="51">
        <v>4</v>
      </c>
      <c r="P3" s="58">
        <v>123.17</v>
      </c>
      <c r="Q3" s="11" t="e">
        <f>P3/#REF!</f>
        <v>#REF!</v>
      </c>
      <c r="R3" s="108">
        <v>3</v>
      </c>
      <c r="S3" s="104"/>
      <c r="T3" s="110"/>
      <c r="U3" s="105"/>
      <c r="V3" s="69">
        <f>SUM(O3,R3,U3)</f>
        <v>7</v>
      </c>
      <c r="W3" s="41">
        <v>4.22</v>
      </c>
      <c r="X3" s="13" t="e">
        <f>W3/#REF!</f>
        <v>#REF!</v>
      </c>
      <c r="Y3" s="64">
        <v>2</v>
      </c>
      <c r="Z3" s="58">
        <v>3.98</v>
      </c>
      <c r="AA3" s="11" t="e">
        <f>Z3/#REF!</f>
        <v>#REF!</v>
      </c>
      <c r="AB3" s="59">
        <v>2</v>
      </c>
      <c r="AC3" s="104"/>
      <c r="AD3" s="110"/>
      <c r="AE3" s="105"/>
      <c r="AF3" s="45">
        <f>AVERAGE(Y3,AB3,AE3)</f>
        <v>2</v>
      </c>
      <c r="AG3" s="44">
        <v>9.6999999999999993</v>
      </c>
      <c r="AH3" s="13" t="e">
        <f>AG3/#REF!</f>
        <v>#REF!</v>
      </c>
      <c r="AI3" s="64">
        <v>4</v>
      </c>
      <c r="AJ3" s="58">
        <v>10.4</v>
      </c>
      <c r="AK3" s="11" t="e">
        <f>AJ3/#REF!</f>
        <v>#REF!</v>
      </c>
      <c r="AL3" s="59">
        <v>4</v>
      </c>
      <c r="AM3" s="104"/>
      <c r="AN3" s="110"/>
      <c r="AO3" s="105"/>
      <c r="AP3" s="15">
        <f>AVERAGE(AI3,AL3,AO3)</f>
        <v>4</v>
      </c>
      <c r="AQ3" s="128">
        <f>SUM(L3+V3+AF3+AP3)</f>
        <v>16</v>
      </c>
    </row>
    <row r="4" spans="1:43" ht="20" customHeight="1" x14ac:dyDescent="0.2">
      <c r="A4" s="16" t="s">
        <v>7</v>
      </c>
      <c r="B4" s="17" t="s">
        <v>8</v>
      </c>
      <c r="C4" s="18">
        <v>2010</v>
      </c>
      <c r="D4" s="19">
        <f t="shared" ref="D4:D22" ca="1" si="1">YEAR($A$24)-C4</f>
        <v>12</v>
      </c>
      <c r="E4" s="82" t="s">
        <v>3</v>
      </c>
      <c r="F4" s="46">
        <v>25.35</v>
      </c>
      <c r="G4" s="52">
        <v>3</v>
      </c>
      <c r="H4" s="60"/>
      <c r="I4" s="61"/>
      <c r="J4" s="106"/>
      <c r="K4" s="107"/>
      <c r="L4" s="48">
        <f t="shared" si="0"/>
        <v>3</v>
      </c>
      <c r="M4" s="46">
        <v>134.93</v>
      </c>
      <c r="N4" s="23" t="e">
        <f>M4/#REF!</f>
        <v>#REF!</v>
      </c>
      <c r="O4" s="52">
        <v>5</v>
      </c>
      <c r="P4" s="60"/>
      <c r="Q4" s="21"/>
      <c r="R4" s="109"/>
      <c r="S4" s="106"/>
      <c r="T4" s="111"/>
      <c r="U4" s="107"/>
      <c r="V4" s="48">
        <f t="shared" ref="V4:V22" si="2">SUM(O4,R4,U4)</f>
        <v>5</v>
      </c>
      <c r="W4" s="42">
        <v>5.14</v>
      </c>
      <c r="X4" s="23" t="e">
        <f>W4/#REF!</f>
        <v>#REF!</v>
      </c>
      <c r="Y4" s="65">
        <v>3</v>
      </c>
      <c r="Z4" s="60"/>
      <c r="AA4" s="21"/>
      <c r="AB4" s="61"/>
      <c r="AC4" s="106"/>
      <c r="AD4" s="111"/>
      <c r="AE4" s="107"/>
      <c r="AF4" s="47">
        <f t="shared" ref="AF4:AF22" si="3">AVERAGE(Y4,AB4,AE4)</f>
        <v>3</v>
      </c>
      <c r="AG4" s="46">
        <v>8.8000000000000007</v>
      </c>
      <c r="AH4" s="23" t="e">
        <f>AG4/#REF!</f>
        <v>#REF!</v>
      </c>
      <c r="AI4" s="65">
        <v>3</v>
      </c>
      <c r="AJ4" s="60"/>
      <c r="AK4" s="21"/>
      <c r="AL4" s="61"/>
      <c r="AM4" s="106"/>
      <c r="AN4" s="111"/>
      <c r="AO4" s="107"/>
      <c r="AP4" s="25">
        <f t="shared" ref="AP4:AP22" si="4">AVERAGE(AI4,AL4,AO4)</f>
        <v>3</v>
      </c>
      <c r="AQ4" s="128">
        <f t="shared" ref="AQ4:AQ22" si="5">SUM(L4+V4+AF4+AP4)</f>
        <v>14</v>
      </c>
    </row>
    <row r="5" spans="1:43" ht="20" customHeight="1" x14ac:dyDescent="0.2">
      <c r="A5" s="16" t="s">
        <v>9</v>
      </c>
      <c r="B5" s="17" t="s">
        <v>10</v>
      </c>
      <c r="C5" s="18">
        <v>2012</v>
      </c>
      <c r="D5" s="19">
        <f t="shared" ca="1" si="1"/>
        <v>10</v>
      </c>
      <c r="E5" s="82" t="s">
        <v>3</v>
      </c>
      <c r="F5" s="46"/>
      <c r="G5" s="112">
        <v>3</v>
      </c>
      <c r="H5" s="60"/>
      <c r="I5" s="61"/>
      <c r="J5" s="106"/>
      <c r="K5" s="107"/>
      <c r="L5" s="48">
        <f t="shared" si="0"/>
        <v>3</v>
      </c>
      <c r="M5" s="46">
        <v>72.099999999999994</v>
      </c>
      <c r="N5" s="23" t="e">
        <f>M5/#REF!</f>
        <v>#REF!</v>
      </c>
      <c r="O5" s="52">
        <v>2</v>
      </c>
      <c r="P5" s="60"/>
      <c r="Q5" s="21"/>
      <c r="R5" s="109"/>
      <c r="S5" s="106"/>
      <c r="T5" s="111"/>
      <c r="U5" s="107"/>
      <c r="V5" s="48">
        <f t="shared" si="2"/>
        <v>2</v>
      </c>
      <c r="W5" s="42">
        <v>4.38</v>
      </c>
      <c r="X5" s="23" t="e">
        <f>W5/#REF!</f>
        <v>#REF!</v>
      </c>
      <c r="Y5" s="65">
        <v>3</v>
      </c>
      <c r="Z5" s="60"/>
      <c r="AA5" s="21"/>
      <c r="AB5" s="61"/>
      <c r="AC5" s="106"/>
      <c r="AD5" s="111"/>
      <c r="AE5" s="107"/>
      <c r="AF5" s="47">
        <f t="shared" si="3"/>
        <v>3</v>
      </c>
      <c r="AG5" s="46">
        <v>8.8000000000000007</v>
      </c>
      <c r="AH5" s="23">
        <v>1</v>
      </c>
      <c r="AI5" s="65">
        <v>5</v>
      </c>
      <c r="AJ5" s="60"/>
      <c r="AK5" s="21"/>
      <c r="AL5" s="61"/>
      <c r="AM5" s="106"/>
      <c r="AN5" s="111"/>
      <c r="AO5" s="107"/>
      <c r="AP5" s="25">
        <f t="shared" si="4"/>
        <v>5</v>
      </c>
      <c r="AQ5" s="128">
        <f t="shared" si="5"/>
        <v>13</v>
      </c>
    </row>
    <row r="6" spans="1:43" ht="20" customHeight="1" x14ac:dyDescent="0.2">
      <c r="A6" s="16" t="s">
        <v>11</v>
      </c>
      <c r="B6" s="17" t="s">
        <v>12</v>
      </c>
      <c r="C6" s="18">
        <v>2010</v>
      </c>
      <c r="D6" s="19">
        <f t="shared" ca="1" si="1"/>
        <v>12</v>
      </c>
      <c r="E6" s="82" t="s">
        <v>2</v>
      </c>
      <c r="F6" s="46">
        <v>3.5</v>
      </c>
      <c r="G6" s="52">
        <v>1</v>
      </c>
      <c r="H6" s="60">
        <v>-1.6</v>
      </c>
      <c r="I6" s="61">
        <v>0</v>
      </c>
      <c r="J6" s="106"/>
      <c r="K6" s="107"/>
      <c r="L6" s="48">
        <f t="shared" si="0"/>
        <v>1</v>
      </c>
      <c r="M6" s="46">
        <v>126.38</v>
      </c>
      <c r="N6" s="23" t="e">
        <f>M6/#REF!</f>
        <v>#REF!</v>
      </c>
      <c r="O6" s="52">
        <v>4</v>
      </c>
      <c r="P6" s="60">
        <v>123.35</v>
      </c>
      <c r="Q6" s="21" t="e">
        <f>P6/#REF!</f>
        <v>#REF!</v>
      </c>
      <c r="R6" s="109">
        <v>3</v>
      </c>
      <c r="S6" s="106"/>
      <c r="T6" s="111"/>
      <c r="U6" s="107"/>
      <c r="V6" s="48">
        <f t="shared" si="2"/>
        <v>7</v>
      </c>
      <c r="W6" s="42">
        <v>4.75</v>
      </c>
      <c r="X6" s="23" t="e">
        <f>W6/#REF!</f>
        <v>#REF!</v>
      </c>
      <c r="Y6" s="65">
        <v>3</v>
      </c>
      <c r="Z6" s="60">
        <v>4.28</v>
      </c>
      <c r="AA6" s="21" t="e">
        <f>Z6/#REF!</f>
        <v>#REF!</v>
      </c>
      <c r="AB6" s="61">
        <v>2</v>
      </c>
      <c r="AC6" s="106"/>
      <c r="AD6" s="111"/>
      <c r="AE6" s="107"/>
      <c r="AF6" s="47">
        <f t="shared" si="3"/>
        <v>2.5</v>
      </c>
      <c r="AG6" s="46">
        <v>8.9</v>
      </c>
      <c r="AH6" s="23" t="e">
        <f>AG6/#REF!</f>
        <v>#REF!</v>
      </c>
      <c r="AI6" s="65">
        <v>3</v>
      </c>
      <c r="AJ6" s="60">
        <v>9.6</v>
      </c>
      <c r="AK6" s="21" t="e">
        <f>AJ6/#REF!</f>
        <v>#REF!</v>
      </c>
      <c r="AL6" s="61">
        <v>2</v>
      </c>
      <c r="AM6" s="106"/>
      <c r="AN6" s="111"/>
      <c r="AO6" s="107"/>
      <c r="AP6" s="25">
        <f t="shared" si="4"/>
        <v>2.5</v>
      </c>
      <c r="AQ6" s="128">
        <f t="shared" si="5"/>
        <v>13</v>
      </c>
    </row>
    <row r="7" spans="1:43" ht="20" customHeight="1" x14ac:dyDescent="0.2">
      <c r="A7" s="16" t="s">
        <v>13</v>
      </c>
      <c r="B7" s="17" t="s">
        <v>14</v>
      </c>
      <c r="C7" s="18">
        <v>2010</v>
      </c>
      <c r="D7" s="19">
        <f t="shared" ca="1" si="1"/>
        <v>12</v>
      </c>
      <c r="E7" s="82" t="s">
        <v>2</v>
      </c>
      <c r="F7" s="46"/>
      <c r="G7" s="112">
        <v>1</v>
      </c>
      <c r="H7" s="60"/>
      <c r="I7" s="61"/>
      <c r="J7" s="106"/>
      <c r="K7" s="107"/>
      <c r="L7" s="48">
        <f t="shared" si="0"/>
        <v>1</v>
      </c>
      <c r="M7" s="46"/>
      <c r="N7" s="23"/>
      <c r="O7" s="52"/>
      <c r="P7" s="60"/>
      <c r="Q7" s="21"/>
      <c r="R7" s="109"/>
      <c r="S7" s="106"/>
      <c r="T7" s="111"/>
      <c r="U7" s="107"/>
      <c r="V7" s="48">
        <f t="shared" si="2"/>
        <v>0</v>
      </c>
      <c r="W7" s="42"/>
      <c r="X7" s="23"/>
      <c r="Y7" s="65"/>
      <c r="Z7" s="60"/>
      <c r="AA7" s="21"/>
      <c r="AB7" s="61"/>
      <c r="AC7" s="106"/>
      <c r="AD7" s="111"/>
      <c r="AE7" s="107"/>
      <c r="AF7" s="47"/>
      <c r="AG7" s="46"/>
      <c r="AH7" s="23"/>
      <c r="AI7" s="65"/>
      <c r="AJ7" s="60"/>
      <c r="AK7" s="21"/>
      <c r="AL7" s="61"/>
      <c r="AM7" s="106"/>
      <c r="AN7" s="111"/>
      <c r="AO7" s="107"/>
      <c r="AP7" s="25"/>
      <c r="AQ7" s="128">
        <f t="shared" si="5"/>
        <v>1</v>
      </c>
    </row>
    <row r="8" spans="1:43" ht="20" customHeight="1" x14ac:dyDescent="0.2">
      <c r="A8" s="16" t="s">
        <v>15</v>
      </c>
      <c r="B8" s="17" t="s">
        <v>16</v>
      </c>
      <c r="C8" s="18">
        <v>2009</v>
      </c>
      <c r="D8" s="19">
        <f t="shared" ca="1" si="1"/>
        <v>13</v>
      </c>
      <c r="E8" s="82" t="s">
        <v>2</v>
      </c>
      <c r="F8" s="46"/>
      <c r="G8" s="112">
        <v>1</v>
      </c>
      <c r="H8" s="60"/>
      <c r="I8" s="61"/>
      <c r="J8" s="56"/>
      <c r="K8" s="22"/>
      <c r="L8" s="48">
        <f t="shared" si="0"/>
        <v>1</v>
      </c>
      <c r="M8" s="46"/>
      <c r="N8" s="23"/>
      <c r="O8" s="52"/>
      <c r="P8" s="60"/>
      <c r="Q8" s="21"/>
      <c r="R8" s="61"/>
      <c r="S8" s="56"/>
      <c r="T8" s="24"/>
      <c r="U8" s="22"/>
      <c r="V8" s="48">
        <f t="shared" si="2"/>
        <v>0</v>
      </c>
      <c r="W8" s="42"/>
      <c r="X8" s="23"/>
      <c r="Y8" s="65"/>
      <c r="Z8" s="60"/>
      <c r="AA8" s="21"/>
      <c r="AB8" s="61"/>
      <c r="AC8" s="56"/>
      <c r="AD8" s="24"/>
      <c r="AE8" s="22"/>
      <c r="AF8" s="47"/>
      <c r="AG8" s="46"/>
      <c r="AH8" s="23"/>
      <c r="AI8" s="65"/>
      <c r="AJ8" s="60"/>
      <c r="AK8" s="21"/>
      <c r="AL8" s="61"/>
      <c r="AM8" s="56"/>
      <c r="AN8" s="24"/>
      <c r="AO8" s="22"/>
      <c r="AP8" s="25"/>
      <c r="AQ8" s="128">
        <f t="shared" si="5"/>
        <v>1</v>
      </c>
    </row>
    <row r="9" spans="1:43" ht="20" customHeight="1" x14ac:dyDescent="0.2">
      <c r="A9" s="16" t="s">
        <v>140</v>
      </c>
      <c r="B9" s="17" t="s">
        <v>141</v>
      </c>
      <c r="C9" s="18">
        <v>2010</v>
      </c>
      <c r="D9" s="19">
        <f t="shared" ca="1" si="1"/>
        <v>12</v>
      </c>
      <c r="E9" s="82" t="s">
        <v>3</v>
      </c>
      <c r="F9" s="46"/>
      <c r="G9" s="112">
        <v>1</v>
      </c>
      <c r="H9" s="60"/>
      <c r="I9" s="61"/>
      <c r="J9" s="56"/>
      <c r="K9" s="22"/>
      <c r="L9" s="48">
        <f t="shared" si="0"/>
        <v>1</v>
      </c>
      <c r="M9" s="46"/>
      <c r="N9" s="23"/>
      <c r="O9" s="52"/>
      <c r="P9" s="60"/>
      <c r="Q9" s="21"/>
      <c r="R9" s="61"/>
      <c r="S9" s="56"/>
      <c r="T9" s="24"/>
      <c r="U9" s="22"/>
      <c r="V9" s="48">
        <f t="shared" si="2"/>
        <v>0</v>
      </c>
      <c r="W9" s="42"/>
      <c r="X9" s="23"/>
      <c r="Y9" s="65"/>
      <c r="Z9" s="60"/>
      <c r="AA9" s="21"/>
      <c r="AB9" s="61"/>
      <c r="AC9" s="56"/>
      <c r="AD9" s="24"/>
      <c r="AE9" s="22"/>
      <c r="AF9" s="47"/>
      <c r="AG9" s="46"/>
      <c r="AH9" s="23"/>
      <c r="AI9" s="65"/>
      <c r="AJ9" s="60"/>
      <c r="AK9" s="21"/>
      <c r="AL9" s="61"/>
      <c r="AM9" s="56"/>
      <c r="AN9" s="24"/>
      <c r="AO9" s="22"/>
      <c r="AP9" s="25"/>
      <c r="AQ9" s="128">
        <f t="shared" si="5"/>
        <v>1</v>
      </c>
    </row>
    <row r="10" spans="1:43" ht="20" customHeight="1" x14ac:dyDescent="0.2">
      <c r="A10" s="16" t="s">
        <v>142</v>
      </c>
      <c r="B10" s="17" t="s">
        <v>143</v>
      </c>
      <c r="C10" s="18">
        <v>2010</v>
      </c>
      <c r="D10" s="19">
        <f t="shared" ca="1" si="1"/>
        <v>12</v>
      </c>
      <c r="E10" s="82" t="s">
        <v>3</v>
      </c>
      <c r="F10" s="46"/>
      <c r="G10" s="112">
        <v>1</v>
      </c>
      <c r="H10" s="60"/>
      <c r="I10" s="61"/>
      <c r="J10" s="56"/>
      <c r="K10" s="22"/>
      <c r="L10" s="48">
        <f t="shared" si="0"/>
        <v>1</v>
      </c>
      <c r="M10" s="46"/>
      <c r="N10" s="23"/>
      <c r="O10" s="52"/>
      <c r="P10" s="60"/>
      <c r="Q10" s="21"/>
      <c r="R10" s="61"/>
      <c r="S10" s="56"/>
      <c r="T10" s="24"/>
      <c r="U10" s="22"/>
      <c r="V10" s="48">
        <f t="shared" si="2"/>
        <v>0</v>
      </c>
      <c r="W10" s="42"/>
      <c r="X10" s="23"/>
      <c r="Y10" s="65"/>
      <c r="Z10" s="60"/>
      <c r="AA10" s="21"/>
      <c r="AB10" s="61"/>
      <c r="AC10" s="56"/>
      <c r="AD10" s="24"/>
      <c r="AE10" s="22"/>
      <c r="AF10" s="47"/>
      <c r="AG10" s="46"/>
      <c r="AH10" s="23"/>
      <c r="AI10" s="65"/>
      <c r="AJ10" s="60"/>
      <c r="AK10" s="21"/>
      <c r="AL10" s="61"/>
      <c r="AM10" s="56"/>
      <c r="AN10" s="24"/>
      <c r="AO10" s="22"/>
      <c r="AP10" s="25"/>
      <c r="AQ10" s="128">
        <f t="shared" si="5"/>
        <v>1</v>
      </c>
    </row>
    <row r="11" spans="1:43" ht="20" customHeight="1" x14ac:dyDescent="0.2">
      <c r="A11" s="16" t="s">
        <v>17</v>
      </c>
      <c r="B11" s="17" t="s">
        <v>18</v>
      </c>
      <c r="C11" s="18">
        <v>2009</v>
      </c>
      <c r="D11" s="19">
        <f t="shared" ca="1" si="1"/>
        <v>13</v>
      </c>
      <c r="E11" s="82" t="s">
        <v>3</v>
      </c>
      <c r="F11" s="46"/>
      <c r="G11" s="112">
        <v>3</v>
      </c>
      <c r="H11" s="60"/>
      <c r="I11" s="61"/>
      <c r="J11" s="56"/>
      <c r="K11" s="22"/>
      <c r="L11" s="48">
        <f t="shared" si="0"/>
        <v>3</v>
      </c>
      <c r="M11" s="46">
        <v>101.6</v>
      </c>
      <c r="N11" s="23" t="e">
        <f>M11/#REF!</f>
        <v>#REF!</v>
      </c>
      <c r="O11" s="52">
        <v>2</v>
      </c>
      <c r="P11" s="60"/>
      <c r="Q11" s="21"/>
      <c r="R11" s="61"/>
      <c r="S11" s="56"/>
      <c r="T11" s="24"/>
      <c r="U11" s="22"/>
      <c r="V11" s="48">
        <f t="shared" si="2"/>
        <v>2</v>
      </c>
      <c r="W11" s="42">
        <v>3.19</v>
      </c>
      <c r="X11" s="23" t="e">
        <f>W11/#REF!</f>
        <v>#REF!</v>
      </c>
      <c r="Y11" s="65">
        <v>2</v>
      </c>
      <c r="Z11" s="60"/>
      <c r="AA11" s="21"/>
      <c r="AB11" s="61"/>
      <c r="AC11" s="56"/>
      <c r="AD11" s="24"/>
      <c r="AE11" s="22"/>
      <c r="AF11" s="47">
        <f t="shared" si="3"/>
        <v>2</v>
      </c>
      <c r="AG11" s="46">
        <v>10.6</v>
      </c>
      <c r="AH11" s="23" t="e">
        <f>AG11/#REF!</f>
        <v>#REF!</v>
      </c>
      <c r="AI11" s="65">
        <v>2</v>
      </c>
      <c r="AJ11" s="60"/>
      <c r="AK11" s="21"/>
      <c r="AL11" s="61"/>
      <c r="AM11" s="56"/>
      <c r="AN11" s="24"/>
      <c r="AO11" s="22"/>
      <c r="AP11" s="25">
        <f t="shared" si="4"/>
        <v>2</v>
      </c>
      <c r="AQ11" s="128">
        <f t="shared" si="5"/>
        <v>9</v>
      </c>
    </row>
    <row r="12" spans="1:43" ht="20" customHeight="1" x14ac:dyDescent="0.2">
      <c r="A12" s="16" t="s">
        <v>19</v>
      </c>
      <c r="B12" s="17" t="s">
        <v>20</v>
      </c>
      <c r="C12" s="18">
        <v>2011</v>
      </c>
      <c r="D12" s="19">
        <f t="shared" ca="1" si="1"/>
        <v>11</v>
      </c>
      <c r="E12" s="82" t="s">
        <v>2</v>
      </c>
      <c r="F12" s="46">
        <v>8.8000000000000007</v>
      </c>
      <c r="G12" s="52">
        <v>2</v>
      </c>
      <c r="H12" s="60">
        <v>4.4000000000000004</v>
      </c>
      <c r="I12" s="61">
        <v>1</v>
      </c>
      <c r="J12" s="106"/>
      <c r="K12" s="107"/>
      <c r="L12" s="48">
        <f t="shared" si="0"/>
        <v>3</v>
      </c>
      <c r="M12" s="46">
        <v>133.58000000000001</v>
      </c>
      <c r="N12" s="23" t="e">
        <f>M12/#REF!</f>
        <v>#REF!</v>
      </c>
      <c r="O12" s="52">
        <v>5</v>
      </c>
      <c r="P12" s="60">
        <v>133.69999999999999</v>
      </c>
      <c r="Q12" s="21" t="e">
        <f>P12/#REF!</f>
        <v>#REF!</v>
      </c>
      <c r="R12" s="61">
        <v>4</v>
      </c>
      <c r="S12" s="106"/>
      <c r="T12" s="111"/>
      <c r="U12" s="107"/>
      <c r="V12" s="48">
        <f t="shared" si="2"/>
        <v>9</v>
      </c>
      <c r="W12" s="42">
        <v>4.97</v>
      </c>
      <c r="X12" s="23" t="e">
        <f>W12/#REF!</f>
        <v>#REF!</v>
      </c>
      <c r="Y12" s="65">
        <v>3</v>
      </c>
      <c r="Z12" s="60">
        <v>4.6500000000000004</v>
      </c>
      <c r="AA12" s="21" t="e">
        <f>Z12/#REF!</f>
        <v>#REF!</v>
      </c>
      <c r="AB12" s="61">
        <v>3</v>
      </c>
      <c r="AC12" s="106"/>
      <c r="AD12" s="111"/>
      <c r="AE12" s="107"/>
      <c r="AF12" s="47">
        <f t="shared" si="3"/>
        <v>3</v>
      </c>
      <c r="AG12" s="46">
        <v>9</v>
      </c>
      <c r="AH12" s="23" t="e">
        <f>AG12/#REF!</f>
        <v>#REF!</v>
      </c>
      <c r="AI12" s="65">
        <v>5</v>
      </c>
      <c r="AJ12" s="60">
        <v>9.6</v>
      </c>
      <c r="AK12" s="21" t="e">
        <f>AJ12/#REF!</f>
        <v>#REF!</v>
      </c>
      <c r="AL12" s="61">
        <v>5</v>
      </c>
      <c r="AM12" s="106"/>
      <c r="AN12" s="111"/>
      <c r="AO12" s="107"/>
      <c r="AP12" s="25">
        <f t="shared" si="4"/>
        <v>5</v>
      </c>
      <c r="AQ12" s="128">
        <f t="shared" si="5"/>
        <v>20</v>
      </c>
    </row>
    <row r="13" spans="1:43" ht="20" customHeight="1" x14ac:dyDescent="0.2">
      <c r="A13" s="16" t="s">
        <v>21</v>
      </c>
      <c r="B13" s="17" t="s">
        <v>22</v>
      </c>
      <c r="C13" s="18">
        <v>2009</v>
      </c>
      <c r="D13" s="19">
        <f t="shared" ca="1" si="1"/>
        <v>13</v>
      </c>
      <c r="E13" s="82" t="s">
        <v>3</v>
      </c>
      <c r="F13" s="46">
        <v>7.4</v>
      </c>
      <c r="G13" s="52">
        <v>2</v>
      </c>
      <c r="H13" s="60">
        <v>13.4</v>
      </c>
      <c r="I13" s="61">
        <v>3</v>
      </c>
      <c r="J13" s="56"/>
      <c r="K13" s="100">
        <v>3</v>
      </c>
      <c r="L13" s="48">
        <f t="shared" si="0"/>
        <v>8</v>
      </c>
      <c r="M13" s="46">
        <v>130.77000000000001</v>
      </c>
      <c r="N13" s="23" t="e">
        <f>M13/#REF!</f>
        <v>#REF!</v>
      </c>
      <c r="O13" s="52">
        <v>3</v>
      </c>
      <c r="P13" s="60">
        <v>149.75</v>
      </c>
      <c r="Q13" s="21" t="e">
        <f>P13/#REF!</f>
        <v>#REF!</v>
      </c>
      <c r="R13" s="61">
        <v>3</v>
      </c>
      <c r="S13" s="56">
        <v>114.35</v>
      </c>
      <c r="T13" s="24" t="e">
        <f>S13/#REF!</f>
        <v>#REF!</v>
      </c>
      <c r="U13" s="22">
        <v>2</v>
      </c>
      <c r="V13" s="48">
        <f t="shared" si="2"/>
        <v>8</v>
      </c>
      <c r="W13" s="42">
        <v>4.22</v>
      </c>
      <c r="X13" s="23" t="e">
        <f>W13/#REF!</f>
        <v>#REF!</v>
      </c>
      <c r="Y13" s="65">
        <v>3</v>
      </c>
      <c r="Z13" s="60">
        <v>4.5</v>
      </c>
      <c r="AA13" s="21" t="e">
        <f>Z13/#REF!</f>
        <v>#REF!</v>
      </c>
      <c r="AB13" s="61">
        <v>3</v>
      </c>
      <c r="AC13" s="56">
        <v>4.33</v>
      </c>
      <c r="AD13" s="24" t="e">
        <f>AC13/#REF!</f>
        <v>#REF!</v>
      </c>
      <c r="AE13" s="22">
        <v>3</v>
      </c>
      <c r="AF13" s="47">
        <f t="shared" si="3"/>
        <v>3</v>
      </c>
      <c r="AG13" s="46">
        <v>10.4</v>
      </c>
      <c r="AH13" s="23" t="e">
        <f>AG13/#REF!</f>
        <v>#REF!</v>
      </c>
      <c r="AI13" s="65">
        <v>2</v>
      </c>
      <c r="AJ13" s="60">
        <v>11.1</v>
      </c>
      <c r="AK13" s="21" t="e">
        <f>AJ13/#REF!</f>
        <v>#REF!</v>
      </c>
      <c r="AL13" s="61">
        <v>2</v>
      </c>
      <c r="AM13" s="56">
        <v>8.8000000000000007</v>
      </c>
      <c r="AN13" s="24" t="e">
        <f>AM13/#REF!</f>
        <v>#REF!</v>
      </c>
      <c r="AO13" s="22">
        <v>3</v>
      </c>
      <c r="AP13" s="120">
        <f t="shared" si="4"/>
        <v>2.3333333333333335</v>
      </c>
      <c r="AQ13" s="128">
        <f t="shared" si="5"/>
        <v>21.333333333333332</v>
      </c>
    </row>
    <row r="14" spans="1:43" ht="20" customHeight="1" x14ac:dyDescent="0.2">
      <c r="A14" s="16" t="s">
        <v>23</v>
      </c>
      <c r="B14" s="17" t="s">
        <v>24</v>
      </c>
      <c r="C14" s="18">
        <v>2011</v>
      </c>
      <c r="D14" s="19">
        <f t="shared" ca="1" si="1"/>
        <v>11</v>
      </c>
      <c r="E14" s="82" t="s">
        <v>2</v>
      </c>
      <c r="F14" s="46"/>
      <c r="G14" s="112">
        <v>3</v>
      </c>
      <c r="H14" s="60"/>
      <c r="I14" s="118">
        <v>3</v>
      </c>
      <c r="J14" s="106"/>
      <c r="K14" s="107"/>
      <c r="L14" s="48">
        <f t="shared" si="0"/>
        <v>6</v>
      </c>
      <c r="M14" s="46">
        <v>104.9</v>
      </c>
      <c r="N14" s="23" t="e">
        <f>M14/#REF!</f>
        <v>#REF!</v>
      </c>
      <c r="O14" s="52">
        <v>3</v>
      </c>
      <c r="P14" s="60">
        <v>93</v>
      </c>
      <c r="Q14" s="21" t="e">
        <f>P14/#REF!</f>
        <v>#REF!</v>
      </c>
      <c r="R14" s="61">
        <v>2</v>
      </c>
      <c r="S14" s="106"/>
      <c r="T14" s="111"/>
      <c r="U14" s="107"/>
      <c r="V14" s="48">
        <f t="shared" si="2"/>
        <v>5</v>
      </c>
      <c r="W14" s="42">
        <v>3.93</v>
      </c>
      <c r="X14" s="23" t="e">
        <f>W14/#REF!</f>
        <v>#REF!</v>
      </c>
      <c r="Y14" s="65">
        <v>2</v>
      </c>
      <c r="Z14" s="60">
        <v>3.23</v>
      </c>
      <c r="AA14" s="21" t="e">
        <f>Z14/#REF!</f>
        <v>#REF!</v>
      </c>
      <c r="AB14" s="61">
        <v>1</v>
      </c>
      <c r="AC14" s="106"/>
      <c r="AD14" s="111"/>
      <c r="AE14" s="107"/>
      <c r="AF14" s="47">
        <f t="shared" si="3"/>
        <v>1.5</v>
      </c>
      <c r="AG14" s="46">
        <v>8.9</v>
      </c>
      <c r="AH14" s="23" t="e">
        <f>AG14/#REF!</f>
        <v>#REF!</v>
      </c>
      <c r="AI14" s="65">
        <v>4</v>
      </c>
      <c r="AJ14" s="60">
        <v>9.6</v>
      </c>
      <c r="AK14" s="21" t="e">
        <f>AJ14/#REF!</f>
        <v>#REF!</v>
      </c>
      <c r="AL14" s="61">
        <v>5</v>
      </c>
      <c r="AM14" s="106"/>
      <c r="AN14" s="111"/>
      <c r="AO14" s="107"/>
      <c r="AP14" s="25">
        <f t="shared" si="4"/>
        <v>4.5</v>
      </c>
      <c r="AQ14" s="128">
        <f t="shared" si="5"/>
        <v>17</v>
      </c>
    </row>
    <row r="15" spans="1:43" ht="20" customHeight="1" x14ac:dyDescent="0.2">
      <c r="A15" s="16" t="s">
        <v>25</v>
      </c>
      <c r="B15" s="17" t="s">
        <v>26</v>
      </c>
      <c r="C15" s="18">
        <v>2009</v>
      </c>
      <c r="D15" s="19">
        <f t="shared" ca="1" si="1"/>
        <v>13</v>
      </c>
      <c r="E15" s="82" t="s">
        <v>3</v>
      </c>
      <c r="F15" s="46"/>
      <c r="G15" s="112">
        <v>3</v>
      </c>
      <c r="H15" s="60"/>
      <c r="I15" s="61"/>
      <c r="J15" s="56"/>
      <c r="K15" s="22"/>
      <c r="L15" s="48">
        <f t="shared" si="0"/>
        <v>3</v>
      </c>
      <c r="M15" s="46">
        <v>124.15</v>
      </c>
      <c r="N15" s="23" t="e">
        <f>M15/#REF!</f>
        <v>#REF!</v>
      </c>
      <c r="O15" s="52">
        <v>2</v>
      </c>
      <c r="P15" s="60"/>
      <c r="Q15" s="21"/>
      <c r="R15" s="61"/>
      <c r="S15" s="56"/>
      <c r="T15" s="24"/>
      <c r="U15" s="22"/>
      <c r="V15" s="48">
        <f t="shared" si="2"/>
        <v>2</v>
      </c>
      <c r="W15" s="42">
        <v>3.78</v>
      </c>
      <c r="X15" s="23" t="e">
        <f>W15/#REF!</f>
        <v>#REF!</v>
      </c>
      <c r="Y15" s="65">
        <v>2</v>
      </c>
      <c r="Z15" s="60"/>
      <c r="AA15" s="21"/>
      <c r="AB15" s="61"/>
      <c r="AC15" s="56"/>
      <c r="AD15" s="24"/>
      <c r="AE15" s="22"/>
      <c r="AF15" s="47">
        <f t="shared" si="3"/>
        <v>2</v>
      </c>
      <c r="AG15" s="46">
        <v>11</v>
      </c>
      <c r="AH15" s="23" t="e">
        <f>AG15/#REF!</f>
        <v>#REF!</v>
      </c>
      <c r="AI15" s="65">
        <v>3</v>
      </c>
      <c r="AJ15" s="60"/>
      <c r="AK15" s="21"/>
      <c r="AL15" s="61"/>
      <c r="AM15" s="56"/>
      <c r="AN15" s="24"/>
      <c r="AO15" s="22"/>
      <c r="AP15" s="25">
        <f t="shared" si="4"/>
        <v>3</v>
      </c>
      <c r="AQ15" s="128">
        <f t="shared" si="5"/>
        <v>10</v>
      </c>
    </row>
    <row r="16" spans="1:43" ht="20" customHeight="1" x14ac:dyDescent="0.2">
      <c r="A16" s="16" t="s">
        <v>27</v>
      </c>
      <c r="B16" s="17" t="s">
        <v>28</v>
      </c>
      <c r="C16" s="18">
        <v>2011</v>
      </c>
      <c r="D16" s="19">
        <f t="shared" ca="1" si="1"/>
        <v>11</v>
      </c>
      <c r="E16" s="82" t="s">
        <v>2</v>
      </c>
      <c r="F16" s="46">
        <v>-4.4000000000000004</v>
      </c>
      <c r="G16" s="52">
        <v>0</v>
      </c>
      <c r="H16" s="60">
        <v>16.07</v>
      </c>
      <c r="I16" s="61">
        <v>3</v>
      </c>
      <c r="J16" s="106"/>
      <c r="K16" s="107"/>
      <c r="L16" s="48">
        <f t="shared" si="0"/>
        <v>3</v>
      </c>
      <c r="M16" s="46">
        <v>128.37</v>
      </c>
      <c r="N16" s="23" t="e">
        <f>M16/#REF!</f>
        <v>#REF!</v>
      </c>
      <c r="O16" s="52">
        <v>5</v>
      </c>
      <c r="P16" s="60">
        <v>125.22</v>
      </c>
      <c r="Q16" s="21" t="e">
        <f>P16/#REF!</f>
        <v>#REF!</v>
      </c>
      <c r="R16" s="61">
        <v>3</v>
      </c>
      <c r="S16" s="106"/>
      <c r="T16" s="111"/>
      <c r="U16" s="107"/>
      <c r="V16" s="48">
        <f t="shared" si="2"/>
        <v>8</v>
      </c>
      <c r="W16" s="42">
        <v>4.8099999999999996</v>
      </c>
      <c r="X16" s="23" t="e">
        <f>W16/#REF!</f>
        <v>#REF!</v>
      </c>
      <c r="Y16" s="65">
        <v>3</v>
      </c>
      <c r="Z16" s="60">
        <v>4.4400000000000004</v>
      </c>
      <c r="AA16" s="21" t="e">
        <f>Z16/#REF!</f>
        <v>#REF!</v>
      </c>
      <c r="AB16" s="61">
        <v>3</v>
      </c>
      <c r="AC16" s="106"/>
      <c r="AD16" s="111"/>
      <c r="AE16" s="107"/>
      <c r="AF16" s="47">
        <f t="shared" si="3"/>
        <v>3</v>
      </c>
      <c r="AG16" s="46">
        <v>8.9</v>
      </c>
      <c r="AH16" s="23" t="e">
        <f>AG16/#REF!</f>
        <v>#REF!</v>
      </c>
      <c r="AI16" s="65">
        <v>4</v>
      </c>
      <c r="AJ16" s="60">
        <v>9.4</v>
      </c>
      <c r="AK16" s="21" t="e">
        <f>AJ16/#REF!</f>
        <v>#REF!</v>
      </c>
      <c r="AL16" s="61">
        <v>4</v>
      </c>
      <c r="AM16" s="106"/>
      <c r="AN16" s="111"/>
      <c r="AO16" s="107"/>
      <c r="AP16" s="25">
        <f t="shared" si="4"/>
        <v>4</v>
      </c>
      <c r="AQ16" s="128">
        <f t="shared" si="5"/>
        <v>18</v>
      </c>
    </row>
    <row r="17" spans="1:43" ht="20" customHeight="1" x14ac:dyDescent="0.2">
      <c r="A17" s="16" t="s">
        <v>15</v>
      </c>
      <c r="B17" s="17" t="s">
        <v>29</v>
      </c>
      <c r="C17" s="18">
        <v>2011</v>
      </c>
      <c r="D17" s="19">
        <f t="shared" ca="1" si="1"/>
        <v>11</v>
      </c>
      <c r="E17" s="82" t="s">
        <v>2</v>
      </c>
      <c r="F17" s="46"/>
      <c r="G17" s="112">
        <v>1</v>
      </c>
      <c r="H17" s="60"/>
      <c r="I17" s="61"/>
      <c r="J17" s="106"/>
      <c r="K17" s="107"/>
      <c r="L17" s="48">
        <f t="shared" si="0"/>
        <v>1</v>
      </c>
      <c r="M17" s="46"/>
      <c r="N17" s="23"/>
      <c r="O17" s="52"/>
      <c r="P17" s="60"/>
      <c r="Q17" s="21"/>
      <c r="R17" s="61"/>
      <c r="S17" s="106"/>
      <c r="T17" s="111"/>
      <c r="U17" s="107"/>
      <c r="V17" s="48">
        <f t="shared" si="2"/>
        <v>0</v>
      </c>
      <c r="W17" s="42"/>
      <c r="X17" s="23"/>
      <c r="Y17" s="65"/>
      <c r="Z17" s="60"/>
      <c r="AA17" s="21"/>
      <c r="AB17" s="61"/>
      <c r="AC17" s="106"/>
      <c r="AD17" s="111"/>
      <c r="AE17" s="107"/>
      <c r="AF17" s="47"/>
      <c r="AG17" s="46"/>
      <c r="AH17" s="23"/>
      <c r="AI17" s="65"/>
      <c r="AJ17" s="60"/>
      <c r="AK17" s="21"/>
      <c r="AL17" s="61"/>
      <c r="AM17" s="106"/>
      <c r="AN17" s="111"/>
      <c r="AO17" s="107"/>
      <c r="AP17" s="25"/>
      <c r="AQ17" s="128">
        <f t="shared" si="5"/>
        <v>1</v>
      </c>
    </row>
    <row r="18" spans="1:43" ht="20" customHeight="1" x14ac:dyDescent="0.2">
      <c r="A18" s="16" t="s">
        <v>135</v>
      </c>
      <c r="B18" s="17" t="s">
        <v>136</v>
      </c>
      <c r="C18" s="18">
        <v>2010</v>
      </c>
      <c r="D18" s="19">
        <f t="shared" ca="1" si="1"/>
        <v>12</v>
      </c>
      <c r="E18" s="82" t="s">
        <v>3</v>
      </c>
      <c r="F18" s="46">
        <v>-41.15</v>
      </c>
      <c r="G18" s="121">
        <v>0</v>
      </c>
      <c r="H18" s="60"/>
      <c r="I18" s="118">
        <v>3</v>
      </c>
      <c r="J18" s="56"/>
      <c r="K18" s="22"/>
      <c r="L18" s="48">
        <f t="shared" si="0"/>
        <v>3</v>
      </c>
      <c r="M18" s="46">
        <v>124.18</v>
      </c>
      <c r="N18" s="23" t="e">
        <f>M18/#REF!</f>
        <v>#REF!</v>
      </c>
      <c r="O18" s="52">
        <v>4</v>
      </c>
      <c r="P18" s="60">
        <v>145.19999999999999</v>
      </c>
      <c r="Q18" s="21" t="e">
        <f>P18/#REF!</f>
        <v>#REF!</v>
      </c>
      <c r="R18" s="61">
        <v>4</v>
      </c>
      <c r="S18" s="56"/>
      <c r="T18" s="24"/>
      <c r="U18" s="22"/>
      <c r="V18" s="48">
        <f t="shared" si="2"/>
        <v>8</v>
      </c>
      <c r="W18" s="42">
        <v>4.1900000000000004</v>
      </c>
      <c r="X18" s="23" t="e">
        <f>W18/#REF!</f>
        <v>#REF!</v>
      </c>
      <c r="Y18" s="65">
        <v>2</v>
      </c>
      <c r="Z18" s="60">
        <v>4.4400000000000004</v>
      </c>
      <c r="AA18" s="21" t="e">
        <f>Z18/#REF!</f>
        <v>#REF!</v>
      </c>
      <c r="AB18" s="61">
        <v>2</v>
      </c>
      <c r="AC18" s="56"/>
      <c r="AD18" s="24"/>
      <c r="AE18" s="22"/>
      <c r="AF18" s="47">
        <f t="shared" si="3"/>
        <v>2</v>
      </c>
      <c r="AG18" s="46">
        <v>10</v>
      </c>
      <c r="AH18" s="23" t="e">
        <f>AG18/#REF!</f>
        <v>#REF!</v>
      </c>
      <c r="AI18" s="65">
        <v>5</v>
      </c>
      <c r="AJ18" s="60">
        <v>10.9</v>
      </c>
      <c r="AK18" s="21" t="e">
        <f>AJ18/#REF!</f>
        <v>#REF!</v>
      </c>
      <c r="AL18" s="61">
        <v>5</v>
      </c>
      <c r="AM18" s="56"/>
      <c r="AN18" s="24"/>
      <c r="AO18" s="22"/>
      <c r="AP18" s="25">
        <f t="shared" si="4"/>
        <v>5</v>
      </c>
      <c r="AQ18" s="128">
        <f t="shared" si="5"/>
        <v>18</v>
      </c>
    </row>
    <row r="19" spans="1:43" ht="20" customHeight="1" x14ac:dyDescent="0.2">
      <c r="A19" s="16" t="s">
        <v>30</v>
      </c>
      <c r="B19" s="17" t="s">
        <v>31</v>
      </c>
      <c r="C19" s="18">
        <v>2009</v>
      </c>
      <c r="D19" s="19">
        <f t="shared" ca="1" si="1"/>
        <v>13</v>
      </c>
      <c r="E19" s="82" t="s">
        <v>3</v>
      </c>
      <c r="F19" s="46">
        <v>2.73</v>
      </c>
      <c r="G19" s="52">
        <v>1</v>
      </c>
      <c r="H19" s="60">
        <v>3.02</v>
      </c>
      <c r="I19" s="61">
        <v>1</v>
      </c>
      <c r="J19" s="56"/>
      <c r="K19" s="100">
        <v>3</v>
      </c>
      <c r="L19" s="48">
        <f t="shared" si="0"/>
        <v>5</v>
      </c>
      <c r="M19" s="46">
        <v>143.78</v>
      </c>
      <c r="N19" s="23" t="e">
        <f>M19/#REF!</f>
        <v>#REF!</v>
      </c>
      <c r="O19" s="52">
        <v>3</v>
      </c>
      <c r="P19" s="60">
        <v>151.15</v>
      </c>
      <c r="Q19" s="21" t="e">
        <f>P19/#REF!</f>
        <v>#REF!</v>
      </c>
      <c r="R19" s="61">
        <v>3</v>
      </c>
      <c r="S19" s="56">
        <v>145.55000000000001</v>
      </c>
      <c r="T19" s="24" t="e">
        <f>S19/#REF!</f>
        <v>#REF!</v>
      </c>
      <c r="U19" s="22">
        <v>4</v>
      </c>
      <c r="V19" s="48">
        <f t="shared" si="2"/>
        <v>10</v>
      </c>
      <c r="W19" s="42">
        <v>4.49</v>
      </c>
      <c r="X19" s="23" t="e">
        <f>W19/#REF!</f>
        <v>#REF!</v>
      </c>
      <c r="Y19" s="65">
        <v>3</v>
      </c>
      <c r="Z19" s="60">
        <v>4.47</v>
      </c>
      <c r="AA19" s="21" t="e">
        <f>Z19/#REF!</f>
        <v>#REF!</v>
      </c>
      <c r="AB19" s="61">
        <v>3</v>
      </c>
      <c r="AC19" s="56">
        <v>4.8499999999999996</v>
      </c>
      <c r="AD19" s="24" t="e">
        <f>AC19/#REF!</f>
        <v>#REF!</v>
      </c>
      <c r="AE19" s="22">
        <v>4</v>
      </c>
      <c r="AF19" s="119">
        <f t="shared" si="3"/>
        <v>3.3333333333333335</v>
      </c>
      <c r="AG19" s="46">
        <v>10.7</v>
      </c>
      <c r="AH19" s="23" t="e">
        <f>AG19/#REF!</f>
        <v>#REF!</v>
      </c>
      <c r="AI19" s="65">
        <v>3</v>
      </c>
      <c r="AJ19" s="60">
        <v>11.3</v>
      </c>
      <c r="AK19" s="21" t="e">
        <f>AJ19/#REF!</f>
        <v>#REF!</v>
      </c>
      <c r="AL19" s="61">
        <v>2</v>
      </c>
      <c r="AM19" s="56">
        <v>10</v>
      </c>
      <c r="AN19" s="24" t="e">
        <f>AM19/#REF!</f>
        <v>#REF!</v>
      </c>
      <c r="AO19" s="22">
        <v>5</v>
      </c>
      <c r="AP19" s="120">
        <f t="shared" si="4"/>
        <v>3.3333333333333335</v>
      </c>
      <c r="AQ19" s="128">
        <f t="shared" si="5"/>
        <v>21.666666666666664</v>
      </c>
    </row>
    <row r="20" spans="1:43" ht="20" customHeight="1" x14ac:dyDescent="0.2">
      <c r="A20" s="16" t="s">
        <v>32</v>
      </c>
      <c r="B20" s="17" t="s">
        <v>33</v>
      </c>
      <c r="C20" s="18">
        <v>2012</v>
      </c>
      <c r="D20" s="19">
        <f t="shared" ca="1" si="1"/>
        <v>10</v>
      </c>
      <c r="E20" s="82" t="s">
        <v>2</v>
      </c>
      <c r="F20" s="46">
        <v>42.55</v>
      </c>
      <c r="G20" s="52">
        <v>3</v>
      </c>
      <c r="H20" s="60"/>
      <c r="I20" s="61"/>
      <c r="J20" s="106"/>
      <c r="K20" s="107"/>
      <c r="L20" s="48">
        <f t="shared" ref="L20:L22" si="6">SUM(G20,I20,K20)</f>
        <v>3</v>
      </c>
      <c r="M20" s="46">
        <v>117.9</v>
      </c>
      <c r="N20" s="23" t="e">
        <f>M20/#REF!</f>
        <v>#REF!</v>
      </c>
      <c r="O20" s="53">
        <v>5</v>
      </c>
      <c r="P20" s="60"/>
      <c r="Q20" s="21"/>
      <c r="R20" s="61"/>
      <c r="S20" s="106"/>
      <c r="T20" s="111"/>
      <c r="U20" s="107"/>
      <c r="V20" s="48">
        <f t="shared" si="2"/>
        <v>5</v>
      </c>
      <c r="W20" s="42">
        <v>4.5</v>
      </c>
      <c r="X20" s="23" t="e">
        <f>W20/#REF!</f>
        <v>#REF!</v>
      </c>
      <c r="Y20" s="65">
        <v>3</v>
      </c>
      <c r="Z20" s="60"/>
      <c r="AA20" s="21"/>
      <c r="AB20" s="61"/>
      <c r="AC20" s="106"/>
      <c r="AD20" s="111"/>
      <c r="AE20" s="107"/>
      <c r="AF20" s="47">
        <f t="shared" si="3"/>
        <v>3</v>
      </c>
      <c r="AG20" s="46">
        <v>8.8000000000000007</v>
      </c>
      <c r="AH20" s="23" t="e">
        <f>AG20/#REF!</f>
        <v>#REF!</v>
      </c>
      <c r="AI20" s="65">
        <v>5</v>
      </c>
      <c r="AJ20" s="60"/>
      <c r="AK20" s="21"/>
      <c r="AL20" s="61"/>
      <c r="AM20" s="106"/>
      <c r="AN20" s="111"/>
      <c r="AO20" s="107"/>
      <c r="AP20" s="25">
        <f t="shared" si="4"/>
        <v>5</v>
      </c>
      <c r="AQ20" s="128">
        <f t="shared" si="5"/>
        <v>16</v>
      </c>
    </row>
    <row r="21" spans="1:43" ht="20" customHeight="1" x14ac:dyDescent="0.2">
      <c r="A21" s="16" t="s">
        <v>34</v>
      </c>
      <c r="B21" s="17" t="s">
        <v>35</v>
      </c>
      <c r="C21" s="18">
        <v>2009</v>
      </c>
      <c r="D21" s="19">
        <f t="shared" ca="1" si="1"/>
        <v>13</v>
      </c>
      <c r="E21" s="82" t="s">
        <v>2</v>
      </c>
      <c r="F21" s="46"/>
      <c r="G21" s="114">
        <v>3</v>
      </c>
      <c r="H21" s="60"/>
      <c r="I21" s="61"/>
      <c r="J21" s="56"/>
      <c r="K21" s="22"/>
      <c r="L21" s="48">
        <f t="shared" si="6"/>
        <v>3</v>
      </c>
      <c r="M21" s="46">
        <v>139.05000000000001</v>
      </c>
      <c r="N21" s="23" t="e">
        <f>M21/#REF!</f>
        <v>#REF!</v>
      </c>
      <c r="O21" s="52">
        <v>2</v>
      </c>
      <c r="P21" s="60"/>
      <c r="Q21" s="21"/>
      <c r="R21" s="61"/>
      <c r="S21" s="56"/>
      <c r="T21" s="24"/>
      <c r="U21" s="22"/>
      <c r="V21" s="48">
        <f t="shared" si="2"/>
        <v>2</v>
      </c>
      <c r="W21" s="42">
        <v>3.77</v>
      </c>
      <c r="X21" s="23" t="e">
        <f>W21/#REF!</f>
        <v>#REF!</v>
      </c>
      <c r="Y21" s="65">
        <v>2</v>
      </c>
      <c r="Z21" s="60"/>
      <c r="AA21" s="21"/>
      <c r="AB21" s="61"/>
      <c r="AC21" s="56"/>
      <c r="AD21" s="24"/>
      <c r="AE21" s="22"/>
      <c r="AF21" s="47">
        <f t="shared" si="3"/>
        <v>2</v>
      </c>
      <c r="AG21" s="46">
        <v>12.3</v>
      </c>
      <c r="AH21" s="23" t="e">
        <f>AG21/#REF!</f>
        <v>#REF!</v>
      </c>
      <c r="AI21" s="65">
        <v>2</v>
      </c>
      <c r="AJ21" s="60"/>
      <c r="AK21" s="21"/>
      <c r="AL21" s="61"/>
      <c r="AM21" s="56"/>
      <c r="AN21" s="24"/>
      <c r="AO21" s="22"/>
      <c r="AP21" s="25">
        <f t="shared" si="4"/>
        <v>2</v>
      </c>
      <c r="AQ21" s="128">
        <f t="shared" si="5"/>
        <v>9</v>
      </c>
    </row>
    <row r="22" spans="1:43" ht="20" customHeight="1" thickBot="1" x14ac:dyDescent="0.25">
      <c r="A22" s="26" t="s">
        <v>36</v>
      </c>
      <c r="B22" s="27" t="s">
        <v>37</v>
      </c>
      <c r="C22" s="83">
        <v>2009</v>
      </c>
      <c r="D22" s="29">
        <f t="shared" ca="1" si="1"/>
        <v>13</v>
      </c>
      <c r="E22" s="84" t="s">
        <v>2</v>
      </c>
      <c r="F22" s="49"/>
      <c r="G22" s="113">
        <v>3</v>
      </c>
      <c r="H22" s="62"/>
      <c r="I22" s="63"/>
      <c r="J22" s="57"/>
      <c r="K22" s="31"/>
      <c r="L22" s="70">
        <f t="shared" si="6"/>
        <v>3</v>
      </c>
      <c r="M22" s="49">
        <v>162.94999999999999</v>
      </c>
      <c r="N22" s="32" t="e">
        <f>M22/#REF!</f>
        <v>#REF!</v>
      </c>
      <c r="O22" s="54">
        <v>3</v>
      </c>
      <c r="P22" s="62"/>
      <c r="Q22" s="30"/>
      <c r="R22" s="63"/>
      <c r="S22" s="57"/>
      <c r="T22" s="68"/>
      <c r="U22" s="31"/>
      <c r="V22" s="70">
        <f t="shared" si="2"/>
        <v>3</v>
      </c>
      <c r="W22" s="43">
        <v>4.45</v>
      </c>
      <c r="X22" s="32" t="e">
        <f>W22/#REF!</f>
        <v>#REF!</v>
      </c>
      <c r="Y22" s="66">
        <v>3</v>
      </c>
      <c r="Z22" s="62"/>
      <c r="AA22" s="30"/>
      <c r="AB22" s="63"/>
      <c r="AC22" s="57"/>
      <c r="AD22" s="68"/>
      <c r="AE22" s="31"/>
      <c r="AF22" s="50">
        <f t="shared" si="3"/>
        <v>3</v>
      </c>
      <c r="AG22" s="49">
        <v>12.2</v>
      </c>
      <c r="AH22" s="32" t="e">
        <f>AG22/#REF!</f>
        <v>#REF!</v>
      </c>
      <c r="AI22" s="66">
        <v>2</v>
      </c>
      <c r="AJ22" s="62"/>
      <c r="AK22" s="30"/>
      <c r="AL22" s="63"/>
      <c r="AM22" s="57"/>
      <c r="AN22" s="68"/>
      <c r="AO22" s="31"/>
      <c r="AP22" s="33">
        <f t="shared" si="4"/>
        <v>2</v>
      </c>
      <c r="AQ22" s="130">
        <f t="shared" si="5"/>
        <v>11</v>
      </c>
    </row>
    <row r="23" spans="1:43" ht="17" thickTop="1" x14ac:dyDescent="0.2">
      <c r="AQ23" s="131"/>
    </row>
    <row r="24" spans="1:43" x14ac:dyDescent="0.2">
      <c r="A24" s="3">
        <f ca="1">TODAY()</f>
        <v>44592</v>
      </c>
      <c r="C24" s="137" t="s">
        <v>139</v>
      </c>
      <c r="D24" s="137"/>
      <c r="E24" s="5"/>
      <c r="F24" s="138" t="s">
        <v>138</v>
      </c>
      <c r="G24" s="138"/>
      <c r="H24" s="138"/>
      <c r="I24" s="138"/>
      <c r="J24" s="138"/>
      <c r="K24" s="138"/>
      <c r="L24" s="138"/>
      <c r="M24" s="138"/>
      <c r="N24" s="138"/>
      <c r="O24" s="138"/>
      <c r="P24" s="138"/>
      <c r="Q24" s="138"/>
      <c r="R24" s="138"/>
      <c r="S24" s="138"/>
      <c r="T24" s="138"/>
      <c r="U24" s="138"/>
      <c r="V24" s="138"/>
      <c r="AQ24" s="132"/>
    </row>
    <row r="25" spans="1:43" x14ac:dyDescent="0.2">
      <c r="C25" s="5"/>
      <c r="D25" s="5"/>
      <c r="E25" s="5"/>
      <c r="F25" s="138"/>
      <c r="G25" s="138"/>
      <c r="H25" s="138"/>
      <c r="I25" s="138"/>
      <c r="J25" s="138"/>
      <c r="K25" s="138"/>
      <c r="L25" s="138"/>
      <c r="M25" s="138"/>
      <c r="N25" s="138"/>
      <c r="O25" s="138"/>
      <c r="P25" s="138"/>
      <c r="Q25" s="138"/>
      <c r="R25" s="138"/>
      <c r="S25" s="138"/>
      <c r="T25" s="138"/>
      <c r="U25" s="138"/>
      <c r="V25" s="138"/>
      <c r="AQ25" s="132"/>
    </row>
    <row r="26" spans="1:43" x14ac:dyDescent="0.2">
      <c r="AQ26" s="132"/>
    </row>
    <row r="27" spans="1:43" x14ac:dyDescent="0.2">
      <c r="A27" s="2"/>
      <c r="B27" s="2"/>
      <c r="C27" s="4"/>
      <c r="D27" s="1"/>
      <c r="E27" s="6"/>
      <c r="F27" s="6"/>
      <c r="G27" s="6"/>
      <c r="H27" s="6"/>
      <c r="I27" s="6"/>
      <c r="J27" s="6"/>
      <c r="K27" s="6"/>
      <c r="L27" s="6"/>
      <c r="AQ27" s="132"/>
    </row>
    <row r="28" spans="1:43" x14ac:dyDescent="0.2">
      <c r="A28" s="2"/>
      <c r="B28" s="2"/>
      <c r="C28" s="4"/>
      <c r="D28" s="1"/>
      <c r="E28" s="6"/>
      <c r="F28" s="6"/>
      <c r="G28" s="6"/>
      <c r="H28" s="6"/>
      <c r="I28" s="6"/>
      <c r="J28" s="6"/>
      <c r="K28" s="6"/>
      <c r="L28" s="6"/>
      <c r="AQ28" s="132"/>
    </row>
    <row r="29" spans="1:43" x14ac:dyDescent="0.2">
      <c r="A29" s="2"/>
      <c r="B29" s="2"/>
      <c r="C29" s="4"/>
      <c r="D29" s="1"/>
      <c r="E29" s="6"/>
      <c r="F29" s="6"/>
      <c r="G29" s="6"/>
      <c r="H29" s="6"/>
      <c r="I29" s="6"/>
      <c r="J29" s="6"/>
      <c r="K29" s="6"/>
      <c r="L29" s="6"/>
      <c r="AQ29" s="132"/>
    </row>
    <row r="30" spans="1:43" x14ac:dyDescent="0.2">
      <c r="A30" s="2"/>
      <c r="B30" s="2"/>
      <c r="C30" s="4"/>
      <c r="D30" s="1"/>
      <c r="E30" s="6"/>
      <c r="F30" s="6"/>
      <c r="G30" s="6"/>
      <c r="H30" s="6"/>
      <c r="I30" s="6"/>
      <c r="J30" s="6"/>
      <c r="K30" s="6"/>
      <c r="L30" s="6"/>
      <c r="AQ30" s="132"/>
    </row>
    <row r="31" spans="1:43" x14ac:dyDescent="0.2">
      <c r="A31" s="2"/>
      <c r="B31" s="2"/>
      <c r="C31" s="4"/>
      <c r="D31" s="1"/>
      <c r="E31" s="6"/>
      <c r="F31" s="6"/>
      <c r="G31" s="6"/>
      <c r="H31" s="6"/>
      <c r="I31" s="6"/>
      <c r="J31" s="6"/>
      <c r="K31" s="6"/>
      <c r="L31" s="6"/>
      <c r="AQ31" s="132"/>
    </row>
    <row r="32" spans="1:43" x14ac:dyDescent="0.2">
      <c r="A32" s="2"/>
      <c r="B32" s="2"/>
      <c r="C32" s="4"/>
      <c r="D32" s="1"/>
      <c r="E32" s="6"/>
      <c r="F32" s="6"/>
      <c r="G32" s="6"/>
      <c r="H32" s="6"/>
      <c r="I32" s="6"/>
      <c r="J32" s="6"/>
      <c r="K32" s="6"/>
      <c r="L32" s="6"/>
      <c r="AQ32" s="132"/>
    </row>
    <row r="33" spans="1:43" x14ac:dyDescent="0.2">
      <c r="A33" s="2"/>
      <c r="B33" s="2"/>
      <c r="C33" s="4"/>
      <c r="D33" s="1"/>
      <c r="E33" s="6"/>
      <c r="F33" s="6"/>
      <c r="G33" s="6"/>
      <c r="H33" s="6"/>
      <c r="I33" s="6"/>
      <c r="J33" s="6"/>
      <c r="K33" s="6"/>
      <c r="L33" s="6"/>
      <c r="AQ33" s="132"/>
    </row>
    <row r="34" spans="1:43" x14ac:dyDescent="0.2">
      <c r="A34" s="2"/>
      <c r="B34" s="2"/>
      <c r="C34" s="4"/>
      <c r="D34" s="1"/>
      <c r="E34" s="6"/>
      <c r="F34" s="6"/>
      <c r="G34" s="6"/>
      <c r="H34" s="6"/>
      <c r="I34" s="6"/>
      <c r="J34" s="6"/>
      <c r="K34" s="6"/>
      <c r="L34" s="6"/>
    </row>
    <row r="35" spans="1:43" x14ac:dyDescent="0.2">
      <c r="A35" s="2"/>
      <c r="B35" s="2"/>
      <c r="C35" s="4"/>
      <c r="D35" s="1"/>
      <c r="E35" s="6"/>
      <c r="F35" s="6"/>
      <c r="G35" s="6"/>
      <c r="H35" s="6"/>
      <c r="I35" s="6"/>
      <c r="J35" s="6"/>
      <c r="K35" s="6"/>
      <c r="L35" s="6"/>
    </row>
    <row r="36" spans="1:43" x14ac:dyDescent="0.2">
      <c r="A36" s="2"/>
      <c r="B36" s="2"/>
      <c r="C36" s="4"/>
      <c r="D36" s="1"/>
      <c r="E36" s="6"/>
      <c r="F36" s="6"/>
      <c r="G36" s="6"/>
      <c r="H36" s="6"/>
      <c r="I36" s="6"/>
      <c r="J36" s="6"/>
      <c r="K36" s="6"/>
      <c r="L36" s="6"/>
    </row>
    <row r="37" spans="1:43" x14ac:dyDescent="0.2">
      <c r="A37" s="2"/>
      <c r="B37" s="2"/>
      <c r="C37" s="4"/>
      <c r="D37" s="1"/>
      <c r="E37" s="6"/>
      <c r="F37" s="6"/>
      <c r="G37" s="6"/>
      <c r="H37" s="6"/>
      <c r="I37" s="6"/>
      <c r="J37" s="6"/>
      <c r="K37" s="6"/>
      <c r="L37" s="6"/>
    </row>
    <row r="38" spans="1:43" x14ac:dyDescent="0.2">
      <c r="A38" s="2"/>
      <c r="B38" s="2"/>
      <c r="C38" s="4"/>
      <c r="D38" s="1"/>
      <c r="E38" s="6"/>
      <c r="F38" s="6"/>
      <c r="G38" s="6"/>
      <c r="H38" s="6"/>
      <c r="I38" s="6"/>
      <c r="J38" s="6"/>
      <c r="K38" s="6"/>
      <c r="L38" s="6"/>
    </row>
    <row r="39" spans="1:43" x14ac:dyDescent="0.2">
      <c r="A39" s="2"/>
      <c r="B39" s="2"/>
      <c r="C39" s="4"/>
      <c r="D39" s="1"/>
      <c r="E39" s="6"/>
      <c r="F39" s="6"/>
      <c r="G39" s="6"/>
      <c r="H39" s="6"/>
      <c r="I39" s="6"/>
      <c r="J39" s="6"/>
      <c r="K39" s="6"/>
      <c r="L39" s="6"/>
    </row>
    <row r="40" spans="1:43" x14ac:dyDescent="0.2">
      <c r="A40" s="2"/>
      <c r="B40" s="2"/>
      <c r="C40" s="4"/>
      <c r="D40" s="1"/>
      <c r="E40" s="6"/>
      <c r="F40" s="6"/>
      <c r="G40" s="6"/>
      <c r="H40" s="6"/>
      <c r="I40" s="6"/>
      <c r="J40" s="6"/>
      <c r="K40" s="6"/>
      <c r="L40" s="6"/>
    </row>
  </sheetData>
  <sheetProtection algorithmName="SHA-512" hashValue="tLZpyfYLbGVd0X10HQ5+GZ7gConziLdWWY3klN9aikDPchwIevst8h4grY30KxAX46J+e6mqIOYH/WKzM35JIg==" saltValue="gwKj5kvk+fN9U3NQRmh9xQ==" spinCount="100000" sheet="1" objects="1" scenarios="1"/>
  <mergeCells count="12">
    <mergeCell ref="C24:D24"/>
    <mergeCell ref="F24:V25"/>
    <mergeCell ref="AQ1:AQ2"/>
    <mergeCell ref="W1:AF1"/>
    <mergeCell ref="AG1:AP1"/>
    <mergeCell ref="M1:V1"/>
    <mergeCell ref="F1:L1"/>
    <mergeCell ref="A1:A2"/>
    <mergeCell ref="B1:B2"/>
    <mergeCell ref="C1:C2"/>
    <mergeCell ref="D1:D2"/>
    <mergeCell ref="E1: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9983C-7ACC-3C42-BC7B-FD884DC9A945}">
  <sheetPr codeName="Feuil6"/>
  <dimension ref="A1:AQ36"/>
  <sheetViews>
    <sheetView zoomScale="90" workbookViewId="0">
      <pane xSplit="5540" ySplit="1040" activePane="bottomRight"/>
      <selection pane="topRight" activeCell="F1" sqref="F1"/>
      <selection pane="bottomLeft" activeCell="A28" sqref="A28:XFD28"/>
      <selection pane="bottomRight" activeCell="AS6" sqref="AS6"/>
    </sheetView>
  </sheetViews>
  <sheetFormatPr baseColWidth="10" defaultRowHeight="16" x14ac:dyDescent="0.2"/>
  <cols>
    <col min="1" max="1" width="13.33203125" customWidth="1"/>
    <col min="3" max="3" width="7.5" customWidth="1"/>
    <col min="4" max="4" width="7" customWidth="1"/>
    <col min="5" max="12" width="8.1640625" customWidth="1"/>
    <col min="13" max="42" width="9.83203125" customWidth="1"/>
    <col min="43" max="43" width="38.1640625" customWidth="1"/>
  </cols>
  <sheetData>
    <row r="1" spans="1:43" ht="35" customHeight="1" thickTop="1" x14ac:dyDescent="0.2">
      <c r="A1" s="133" t="s">
        <v>112</v>
      </c>
      <c r="B1" s="135" t="s">
        <v>113</v>
      </c>
      <c r="C1" s="135" t="s">
        <v>114</v>
      </c>
      <c r="D1" s="135" t="s">
        <v>115</v>
      </c>
      <c r="E1" s="135" t="s">
        <v>4</v>
      </c>
      <c r="F1" s="148" t="s">
        <v>124</v>
      </c>
      <c r="G1" s="149"/>
      <c r="H1" s="149"/>
      <c r="I1" s="149"/>
      <c r="J1" s="149"/>
      <c r="K1" s="149"/>
      <c r="L1" s="150"/>
      <c r="M1" s="147" t="s">
        <v>116</v>
      </c>
      <c r="N1" s="147"/>
      <c r="O1" s="147"/>
      <c r="P1" s="147"/>
      <c r="Q1" s="147"/>
      <c r="R1" s="147"/>
      <c r="S1" s="147"/>
      <c r="T1" s="147"/>
      <c r="U1" s="147"/>
      <c r="V1" s="147"/>
      <c r="W1" s="141" t="s">
        <v>119</v>
      </c>
      <c r="X1" s="142"/>
      <c r="Y1" s="142"/>
      <c r="Z1" s="142"/>
      <c r="AA1" s="142"/>
      <c r="AB1" s="142"/>
      <c r="AC1" s="142"/>
      <c r="AD1" s="142"/>
      <c r="AE1" s="142"/>
      <c r="AF1" s="143"/>
      <c r="AG1" s="144" t="s">
        <v>120</v>
      </c>
      <c r="AH1" s="145"/>
      <c r="AI1" s="145"/>
      <c r="AJ1" s="145"/>
      <c r="AK1" s="145"/>
      <c r="AL1" s="145"/>
      <c r="AM1" s="145"/>
      <c r="AN1" s="145"/>
      <c r="AO1" s="145"/>
      <c r="AP1" s="145"/>
      <c r="AQ1" s="139" t="s">
        <v>144</v>
      </c>
    </row>
    <row r="2" spans="1:43" ht="25" customHeight="1" thickBot="1" x14ac:dyDescent="0.25">
      <c r="A2" s="134"/>
      <c r="B2" s="136"/>
      <c r="C2" s="136"/>
      <c r="D2" s="136"/>
      <c r="E2" s="136"/>
      <c r="F2" s="94" t="s">
        <v>0</v>
      </c>
      <c r="G2" s="95" t="s">
        <v>117</v>
      </c>
      <c r="H2" s="96" t="s">
        <v>1</v>
      </c>
      <c r="I2" s="96" t="s">
        <v>117</v>
      </c>
      <c r="J2" s="97" t="s">
        <v>121</v>
      </c>
      <c r="K2" s="97" t="s">
        <v>117</v>
      </c>
      <c r="L2" s="98" t="s">
        <v>118</v>
      </c>
      <c r="M2" s="34" t="s">
        <v>0</v>
      </c>
      <c r="N2" s="34" t="s">
        <v>122</v>
      </c>
      <c r="O2" s="34" t="s">
        <v>117</v>
      </c>
      <c r="P2" s="35" t="s">
        <v>1</v>
      </c>
      <c r="Q2" s="35" t="s">
        <v>122</v>
      </c>
      <c r="R2" s="35" t="s">
        <v>117</v>
      </c>
      <c r="S2" s="36" t="s">
        <v>121</v>
      </c>
      <c r="T2" s="36" t="s">
        <v>122</v>
      </c>
      <c r="U2" s="36" t="s">
        <v>117</v>
      </c>
      <c r="V2" s="37" t="s">
        <v>118</v>
      </c>
      <c r="W2" s="76" t="s">
        <v>0</v>
      </c>
      <c r="X2" s="77" t="s">
        <v>122</v>
      </c>
      <c r="Y2" s="77" t="s">
        <v>117</v>
      </c>
      <c r="Z2" s="78" t="s">
        <v>1</v>
      </c>
      <c r="AA2" s="78" t="s">
        <v>122</v>
      </c>
      <c r="AB2" s="78" t="s">
        <v>117</v>
      </c>
      <c r="AC2" s="79" t="s">
        <v>121</v>
      </c>
      <c r="AD2" s="79" t="s">
        <v>122</v>
      </c>
      <c r="AE2" s="79" t="s">
        <v>117</v>
      </c>
      <c r="AF2" s="80" t="s">
        <v>123</v>
      </c>
      <c r="AG2" s="71" t="s">
        <v>0</v>
      </c>
      <c r="AH2" s="72" t="s">
        <v>122</v>
      </c>
      <c r="AI2" s="72" t="s">
        <v>117</v>
      </c>
      <c r="AJ2" s="73" t="s">
        <v>1</v>
      </c>
      <c r="AK2" s="73" t="s">
        <v>122</v>
      </c>
      <c r="AL2" s="73" t="s">
        <v>117</v>
      </c>
      <c r="AM2" s="74" t="s">
        <v>121</v>
      </c>
      <c r="AN2" s="74" t="s">
        <v>122</v>
      </c>
      <c r="AO2" s="74" t="s">
        <v>117</v>
      </c>
      <c r="AP2" s="123" t="s">
        <v>118</v>
      </c>
      <c r="AQ2" s="140"/>
    </row>
    <row r="3" spans="1:43" ht="20" customHeight="1" x14ac:dyDescent="0.2">
      <c r="A3" s="7" t="s">
        <v>38</v>
      </c>
      <c r="B3" s="8" t="s">
        <v>39</v>
      </c>
      <c r="C3" s="9">
        <v>2008</v>
      </c>
      <c r="D3" s="10">
        <f ca="1">YEAR($A$35)-C3</f>
        <v>14</v>
      </c>
      <c r="E3" s="38" t="s">
        <v>3</v>
      </c>
      <c r="F3" s="44">
        <v>36.35</v>
      </c>
      <c r="G3" s="51">
        <v>3</v>
      </c>
      <c r="H3" s="58">
        <v>25.7</v>
      </c>
      <c r="I3" s="59">
        <v>3</v>
      </c>
      <c r="J3" s="55"/>
      <c r="K3" s="12"/>
      <c r="L3" s="69">
        <f t="shared" ref="L3:L16" si="0">SUM(G3,I3,K3)</f>
        <v>6</v>
      </c>
      <c r="M3" s="44">
        <v>154.18</v>
      </c>
      <c r="N3" s="13" t="e">
        <f>M3/#REF!</f>
        <v>#REF!</v>
      </c>
      <c r="O3" s="51">
        <v>3</v>
      </c>
      <c r="P3" s="58">
        <v>168.25</v>
      </c>
      <c r="Q3" s="11" t="e">
        <f>P3/#REF!</f>
        <v>#REF!</v>
      </c>
      <c r="R3" s="59">
        <v>3</v>
      </c>
      <c r="S3" s="55"/>
      <c r="T3" s="14"/>
      <c r="U3" s="12"/>
      <c r="V3" s="69">
        <f>SUM(O3,R3,U3)</f>
        <v>6</v>
      </c>
      <c r="W3" s="41">
        <v>4.05</v>
      </c>
      <c r="X3" s="13" t="e">
        <f>W3/#REF!</f>
        <v>#REF!</v>
      </c>
      <c r="Y3" s="64">
        <v>2</v>
      </c>
      <c r="Z3" s="58">
        <v>4.71</v>
      </c>
      <c r="AA3" s="11" t="e">
        <f>Z3/#REF!</f>
        <v>#REF!</v>
      </c>
      <c r="AB3" s="59">
        <v>3</v>
      </c>
      <c r="AC3" s="55"/>
      <c r="AD3" s="14"/>
      <c r="AE3" s="12"/>
      <c r="AF3" s="45">
        <f>AVERAGE(Y3,AB3,AE3)</f>
        <v>2.5</v>
      </c>
      <c r="AG3" s="44">
        <v>12.7</v>
      </c>
      <c r="AH3" s="13" t="e">
        <f>AG3/#REF!</f>
        <v>#REF!</v>
      </c>
      <c r="AI3" s="64">
        <v>3</v>
      </c>
      <c r="AJ3" s="58">
        <v>11.9</v>
      </c>
      <c r="AK3" s="11" t="e">
        <f>AJ3/#REF!</f>
        <v>#REF!</v>
      </c>
      <c r="AL3" s="59">
        <v>2</v>
      </c>
      <c r="AM3" s="55"/>
      <c r="AN3" s="14"/>
      <c r="AO3" s="12"/>
      <c r="AP3" s="124">
        <f>AVERAGE(AI3,AL3,AO3)</f>
        <v>2.5</v>
      </c>
      <c r="AQ3" s="128">
        <f>SUM(L3+V3+AF3+AP3)</f>
        <v>17</v>
      </c>
    </row>
    <row r="4" spans="1:43" ht="20" customHeight="1" x14ac:dyDescent="0.2">
      <c r="A4" s="16" t="s">
        <v>40</v>
      </c>
      <c r="B4" s="17" t="s">
        <v>41</v>
      </c>
      <c r="C4" s="18">
        <v>2008</v>
      </c>
      <c r="D4" s="19">
        <f t="shared" ref="D4:D33" ca="1" si="1">YEAR($A$35)-C4</f>
        <v>14</v>
      </c>
      <c r="E4" s="39" t="s">
        <v>2</v>
      </c>
      <c r="F4" s="46">
        <v>14.35</v>
      </c>
      <c r="G4" s="52">
        <v>3</v>
      </c>
      <c r="H4" s="60">
        <v>-6.85</v>
      </c>
      <c r="I4" s="61">
        <v>0</v>
      </c>
      <c r="J4" s="56"/>
      <c r="K4" s="22"/>
      <c r="L4" s="48">
        <f t="shared" si="0"/>
        <v>3</v>
      </c>
      <c r="M4" s="46">
        <v>168.03</v>
      </c>
      <c r="N4" s="23" t="e">
        <f>M4/#REF!</f>
        <v>#REF!</v>
      </c>
      <c r="O4" s="52">
        <v>3</v>
      </c>
      <c r="P4" s="60">
        <v>168.23</v>
      </c>
      <c r="Q4" s="21" t="e">
        <f>P4/#REF!</f>
        <v>#REF!</v>
      </c>
      <c r="R4" s="61">
        <v>2</v>
      </c>
      <c r="S4" s="56"/>
      <c r="T4" s="24"/>
      <c r="U4" s="22"/>
      <c r="V4" s="48">
        <f t="shared" ref="V4:V32" si="2">SUM(O4,R4,U4)</f>
        <v>5</v>
      </c>
      <c r="W4" s="42">
        <v>4.3899999999999997</v>
      </c>
      <c r="X4" s="23" t="e">
        <f>W4/#REF!</f>
        <v>#REF!</v>
      </c>
      <c r="Y4" s="65">
        <v>3</v>
      </c>
      <c r="Z4" s="60">
        <v>4.09</v>
      </c>
      <c r="AA4" s="21" t="e">
        <f>Z4/#REF!</f>
        <v>#REF!</v>
      </c>
      <c r="AB4" s="61">
        <v>2</v>
      </c>
      <c r="AC4" s="56"/>
      <c r="AD4" s="24"/>
      <c r="AE4" s="22"/>
      <c r="AF4" s="47">
        <f t="shared" ref="AF4:AF33" si="3">AVERAGE(Y4,AB4,AE4)</f>
        <v>2.5</v>
      </c>
      <c r="AG4" s="46">
        <v>12.75</v>
      </c>
      <c r="AH4" s="23" t="e">
        <f>AG4/#REF!</f>
        <v>#REF!</v>
      </c>
      <c r="AI4" s="65">
        <v>2</v>
      </c>
      <c r="AJ4" s="60">
        <v>13.7</v>
      </c>
      <c r="AK4" s="21" t="e">
        <f>AJ4/#REF!</f>
        <v>#REF!</v>
      </c>
      <c r="AL4" s="61">
        <v>2</v>
      </c>
      <c r="AM4" s="56"/>
      <c r="AN4" s="24"/>
      <c r="AO4" s="22"/>
      <c r="AP4" s="125">
        <f t="shared" ref="AP4:AP33" si="4">AVERAGE(AI4,AL4,AO4)</f>
        <v>2</v>
      </c>
      <c r="AQ4" s="128">
        <f t="shared" ref="AQ4:AQ33" si="5">SUM(L4+V4+AF4+AP4)</f>
        <v>12.5</v>
      </c>
    </row>
    <row r="5" spans="1:43" ht="20" customHeight="1" x14ac:dyDescent="0.2">
      <c r="A5" s="16" t="s">
        <v>42</v>
      </c>
      <c r="B5" s="17" t="s">
        <v>43</v>
      </c>
      <c r="C5" s="18">
        <v>2007</v>
      </c>
      <c r="D5" s="19">
        <f t="shared" ca="1" si="1"/>
        <v>15</v>
      </c>
      <c r="E5" s="39" t="s">
        <v>2</v>
      </c>
      <c r="F5" s="46">
        <v>6.86</v>
      </c>
      <c r="G5" s="52">
        <v>2</v>
      </c>
      <c r="H5" s="60">
        <v>4.6399999999999997</v>
      </c>
      <c r="I5" s="61">
        <v>1</v>
      </c>
      <c r="J5" s="56"/>
      <c r="K5" s="22"/>
      <c r="L5" s="48">
        <f t="shared" si="0"/>
        <v>3</v>
      </c>
      <c r="M5" s="46">
        <v>275.62</v>
      </c>
      <c r="N5" s="23" t="e">
        <f>M5/#REF!</f>
        <v>#REF!</v>
      </c>
      <c r="O5" s="52">
        <v>7</v>
      </c>
      <c r="P5" s="60">
        <v>309.20999999999998</v>
      </c>
      <c r="Q5" s="21" t="e">
        <f>P5/#REF!</f>
        <v>#REF!</v>
      </c>
      <c r="R5" s="61">
        <v>7</v>
      </c>
      <c r="S5" s="56"/>
      <c r="T5" s="24"/>
      <c r="U5" s="22"/>
      <c r="V5" s="48">
        <f t="shared" si="2"/>
        <v>14</v>
      </c>
      <c r="W5" s="42">
        <v>5.33</v>
      </c>
      <c r="X5" s="23" t="e">
        <f>W5/#REF!</f>
        <v>#REF!</v>
      </c>
      <c r="Y5" s="65">
        <v>4</v>
      </c>
      <c r="Z5" s="60">
        <v>5.32</v>
      </c>
      <c r="AA5" s="21" t="e">
        <f>Z5/#REF!</f>
        <v>#REF!</v>
      </c>
      <c r="AB5" s="61">
        <v>4</v>
      </c>
      <c r="AC5" s="56"/>
      <c r="AD5" s="24"/>
      <c r="AE5" s="22"/>
      <c r="AF5" s="47">
        <f t="shared" si="3"/>
        <v>4</v>
      </c>
      <c r="AG5" s="46">
        <v>17.25</v>
      </c>
      <c r="AH5" s="23" t="e">
        <f>AG5/#REF!</f>
        <v>#REF!</v>
      </c>
      <c r="AI5" s="65">
        <v>4</v>
      </c>
      <c r="AJ5" s="60">
        <v>19.38</v>
      </c>
      <c r="AK5" s="21" t="e">
        <f>AJ5/#REF!</f>
        <v>#REF!</v>
      </c>
      <c r="AL5" s="61">
        <v>5</v>
      </c>
      <c r="AM5" s="56"/>
      <c r="AN5" s="24"/>
      <c r="AO5" s="22"/>
      <c r="AP5" s="125">
        <f t="shared" si="4"/>
        <v>4.5</v>
      </c>
      <c r="AQ5" s="128">
        <f t="shared" si="5"/>
        <v>25.5</v>
      </c>
    </row>
    <row r="6" spans="1:43" ht="20" customHeight="1" x14ac:dyDescent="0.2">
      <c r="A6" s="16" t="s">
        <v>44</v>
      </c>
      <c r="B6" s="17" t="s">
        <v>45</v>
      </c>
      <c r="C6" s="18">
        <v>2009</v>
      </c>
      <c r="D6" s="19">
        <f t="shared" ca="1" si="1"/>
        <v>13</v>
      </c>
      <c r="E6" s="39" t="s">
        <v>2</v>
      </c>
      <c r="F6" s="46">
        <v>11.62</v>
      </c>
      <c r="G6" s="52">
        <v>3</v>
      </c>
      <c r="H6" s="60">
        <v>11.72</v>
      </c>
      <c r="I6" s="61">
        <v>3</v>
      </c>
      <c r="J6" s="56">
        <v>16.25</v>
      </c>
      <c r="K6" s="22">
        <v>3</v>
      </c>
      <c r="L6" s="48">
        <f t="shared" si="0"/>
        <v>9</v>
      </c>
      <c r="M6" s="46">
        <v>248.46</v>
      </c>
      <c r="N6" s="23" t="e">
        <f>M6/#REF!</f>
        <v>#REF!</v>
      </c>
      <c r="O6" s="52">
        <v>8</v>
      </c>
      <c r="P6" s="60">
        <v>300.76</v>
      </c>
      <c r="Q6" s="21" t="e">
        <f>P6/#REF!</f>
        <v>#REF!</v>
      </c>
      <c r="R6" s="61">
        <v>10</v>
      </c>
      <c r="S6" s="56">
        <v>259.95</v>
      </c>
      <c r="T6" s="24" t="e">
        <f>S6/#REF!</f>
        <v>#REF!</v>
      </c>
      <c r="U6" s="22">
        <v>10</v>
      </c>
      <c r="V6" s="48">
        <f t="shared" si="2"/>
        <v>28</v>
      </c>
      <c r="W6" s="42">
        <v>5.35</v>
      </c>
      <c r="X6" s="23" t="e">
        <f>W6/#REF!</f>
        <v>#REF!</v>
      </c>
      <c r="Y6" s="65">
        <v>4</v>
      </c>
      <c r="Z6" s="60">
        <v>5.82</v>
      </c>
      <c r="AA6" s="21" t="e">
        <f>Z6/#REF!</f>
        <v>#REF!</v>
      </c>
      <c r="AB6" s="61">
        <v>5</v>
      </c>
      <c r="AC6" s="56">
        <v>5.72</v>
      </c>
      <c r="AD6" s="24" t="e">
        <f>AC6/#REF!</f>
        <v>#REF!</v>
      </c>
      <c r="AE6" s="22">
        <v>5</v>
      </c>
      <c r="AF6" s="119">
        <f t="shared" si="3"/>
        <v>4.666666666666667</v>
      </c>
      <c r="AG6" s="46">
        <v>15.5</v>
      </c>
      <c r="AH6" s="23" t="e">
        <f>AG6/#REF!</f>
        <v>#REF!</v>
      </c>
      <c r="AI6" s="65">
        <v>5</v>
      </c>
      <c r="AJ6" s="60">
        <v>17.2</v>
      </c>
      <c r="AK6" s="21" t="e">
        <f>AJ6/#REF!</f>
        <v>#REF!</v>
      </c>
      <c r="AL6" s="61">
        <v>5</v>
      </c>
      <c r="AM6" s="56">
        <v>15.1</v>
      </c>
      <c r="AN6" s="24" t="e">
        <f>AM6/#REF!</f>
        <v>#REF!</v>
      </c>
      <c r="AO6" s="22">
        <v>5</v>
      </c>
      <c r="AP6" s="125">
        <f t="shared" si="4"/>
        <v>5</v>
      </c>
      <c r="AQ6" s="128">
        <f t="shared" si="5"/>
        <v>46.666666666666664</v>
      </c>
    </row>
    <row r="7" spans="1:43" ht="20" customHeight="1" x14ac:dyDescent="0.2">
      <c r="A7" s="16" t="s">
        <v>46</v>
      </c>
      <c r="B7" s="17" t="s">
        <v>47</v>
      </c>
      <c r="C7" s="18">
        <v>2007</v>
      </c>
      <c r="D7" s="19">
        <f t="shared" ca="1" si="1"/>
        <v>15</v>
      </c>
      <c r="E7" s="39" t="s">
        <v>3</v>
      </c>
      <c r="F7" s="46">
        <v>24.78</v>
      </c>
      <c r="G7" s="52">
        <v>3</v>
      </c>
      <c r="H7" s="60">
        <v>35.15</v>
      </c>
      <c r="I7" s="61">
        <v>3</v>
      </c>
      <c r="J7" s="56"/>
      <c r="K7" s="22"/>
      <c r="L7" s="48">
        <f t="shared" si="0"/>
        <v>6</v>
      </c>
      <c r="M7" s="46">
        <v>172.1</v>
      </c>
      <c r="N7" s="23" t="e">
        <f>M7/#REF!</f>
        <v>#REF!</v>
      </c>
      <c r="O7" s="52">
        <v>3</v>
      </c>
      <c r="P7" s="60">
        <v>184.15</v>
      </c>
      <c r="Q7" s="21" t="e">
        <f>P7/#REF!</f>
        <v>#REF!</v>
      </c>
      <c r="R7" s="61">
        <v>3</v>
      </c>
      <c r="S7" s="56"/>
      <c r="T7" s="24"/>
      <c r="U7" s="22"/>
      <c r="V7" s="48">
        <f t="shared" si="2"/>
        <v>6</v>
      </c>
      <c r="W7" s="42">
        <v>4.2</v>
      </c>
      <c r="X7" s="23" t="e">
        <f>W7/#REF!</f>
        <v>#REF!</v>
      </c>
      <c r="Y7" s="65">
        <v>3</v>
      </c>
      <c r="Z7" s="60">
        <v>4.29</v>
      </c>
      <c r="AA7" s="21" t="e">
        <f>Z7/#REF!</f>
        <v>#REF!</v>
      </c>
      <c r="AB7" s="61">
        <v>3</v>
      </c>
      <c r="AC7" s="56"/>
      <c r="AD7" s="24"/>
      <c r="AE7" s="22"/>
      <c r="AF7" s="47">
        <f t="shared" si="3"/>
        <v>3</v>
      </c>
      <c r="AG7" s="46">
        <v>13.5</v>
      </c>
      <c r="AH7" s="23" t="e">
        <f>AG7/#REF!</f>
        <v>#REF!</v>
      </c>
      <c r="AI7" s="65">
        <v>4</v>
      </c>
      <c r="AJ7" s="60">
        <v>13.8</v>
      </c>
      <c r="AK7" s="21" t="e">
        <f>AJ7/#REF!</f>
        <v>#REF!</v>
      </c>
      <c r="AL7" s="61">
        <v>2</v>
      </c>
      <c r="AM7" s="56"/>
      <c r="AN7" s="24"/>
      <c r="AO7" s="22"/>
      <c r="AP7" s="125">
        <f t="shared" si="4"/>
        <v>3</v>
      </c>
      <c r="AQ7" s="128">
        <f t="shared" si="5"/>
        <v>18</v>
      </c>
    </row>
    <row r="8" spans="1:43" ht="20" customHeight="1" x14ac:dyDescent="0.2">
      <c r="A8" s="16" t="s">
        <v>48</v>
      </c>
      <c r="B8" s="17" t="s">
        <v>49</v>
      </c>
      <c r="C8" s="18">
        <v>2007</v>
      </c>
      <c r="D8" s="19">
        <f t="shared" ca="1" si="1"/>
        <v>15</v>
      </c>
      <c r="E8" s="39" t="s">
        <v>2</v>
      </c>
      <c r="F8" s="46">
        <v>26.83</v>
      </c>
      <c r="G8" s="52">
        <v>3</v>
      </c>
      <c r="H8" s="60">
        <v>13.46</v>
      </c>
      <c r="I8" s="61">
        <v>3</v>
      </c>
      <c r="J8" s="56"/>
      <c r="K8" s="22"/>
      <c r="L8" s="48">
        <f t="shared" si="0"/>
        <v>6</v>
      </c>
      <c r="M8" s="46">
        <v>227.2</v>
      </c>
      <c r="N8" s="23" t="e">
        <f>M8/#REF!</f>
        <v>#REF!</v>
      </c>
      <c r="O8" s="52">
        <v>4</v>
      </c>
      <c r="P8" s="60">
        <v>238.07</v>
      </c>
      <c r="Q8" s="21" t="e">
        <f>P8/#REF!</f>
        <v>#REF!</v>
      </c>
      <c r="R8" s="61">
        <v>4</v>
      </c>
      <c r="S8" s="56"/>
      <c r="T8" s="24"/>
      <c r="U8" s="22"/>
      <c r="V8" s="48">
        <f t="shared" si="2"/>
        <v>8</v>
      </c>
      <c r="W8" s="42">
        <v>4.45</v>
      </c>
      <c r="X8" s="23" t="e">
        <f>W8/#REF!</f>
        <v>#REF!</v>
      </c>
      <c r="Y8" s="65">
        <v>3</v>
      </c>
      <c r="Z8" s="60">
        <v>4.2699999999999996</v>
      </c>
      <c r="AA8" s="21" t="e">
        <f>Z8/#REF!</f>
        <v>#REF!</v>
      </c>
      <c r="AB8" s="61">
        <v>3</v>
      </c>
      <c r="AC8" s="56"/>
      <c r="AD8" s="24"/>
      <c r="AE8" s="22"/>
      <c r="AF8" s="47">
        <f t="shared" si="3"/>
        <v>3</v>
      </c>
      <c r="AG8" s="46">
        <v>16.899999999999999</v>
      </c>
      <c r="AH8" s="23" t="e">
        <f>AG8/#REF!</f>
        <v>#REF!</v>
      </c>
      <c r="AI8" s="65">
        <v>4</v>
      </c>
      <c r="AJ8" s="60">
        <v>18.2</v>
      </c>
      <c r="AK8" s="21" t="e">
        <f>AJ8/#REF!</f>
        <v>#REF!</v>
      </c>
      <c r="AL8" s="61">
        <v>4</v>
      </c>
      <c r="AM8" s="56"/>
      <c r="AN8" s="24"/>
      <c r="AO8" s="22"/>
      <c r="AP8" s="125">
        <f t="shared" si="4"/>
        <v>4</v>
      </c>
      <c r="AQ8" s="128">
        <f t="shared" si="5"/>
        <v>21</v>
      </c>
    </row>
    <row r="9" spans="1:43" ht="20" customHeight="1" x14ac:dyDescent="0.2">
      <c r="A9" s="16" t="s">
        <v>50</v>
      </c>
      <c r="B9" s="17" t="s">
        <v>51</v>
      </c>
      <c r="C9" s="18">
        <v>2008</v>
      </c>
      <c r="D9" s="19">
        <f t="shared" ca="1" si="1"/>
        <v>14</v>
      </c>
      <c r="E9" s="39" t="s">
        <v>3</v>
      </c>
      <c r="F9" s="46">
        <v>-10.82</v>
      </c>
      <c r="G9" s="52">
        <v>0</v>
      </c>
      <c r="H9" s="60">
        <v>1.55</v>
      </c>
      <c r="I9" s="61">
        <v>1</v>
      </c>
      <c r="J9" s="56"/>
      <c r="K9" s="100">
        <v>3</v>
      </c>
      <c r="L9" s="48">
        <f t="shared" si="0"/>
        <v>4</v>
      </c>
      <c r="M9" s="46">
        <v>132.75</v>
      </c>
      <c r="N9" s="23" t="e">
        <f>M9/#REF!</f>
        <v>#REF!</v>
      </c>
      <c r="O9" s="52">
        <v>3</v>
      </c>
      <c r="P9" s="60">
        <v>153.46</v>
      </c>
      <c r="Q9" s="21" t="e">
        <f>P9/#REF!</f>
        <v>#REF!</v>
      </c>
      <c r="R9" s="61">
        <v>3</v>
      </c>
      <c r="S9" s="56">
        <v>118.75</v>
      </c>
      <c r="T9" s="24" t="e">
        <f>S9/#REF!</f>
        <v>#REF!</v>
      </c>
      <c r="U9" s="22">
        <v>2</v>
      </c>
      <c r="V9" s="48">
        <f t="shared" si="2"/>
        <v>8</v>
      </c>
      <c r="W9" s="42">
        <v>3.95</v>
      </c>
      <c r="X9" s="23" t="e">
        <f>W9/#REF!</f>
        <v>#REF!</v>
      </c>
      <c r="Y9" s="65">
        <v>2</v>
      </c>
      <c r="Z9" s="60">
        <v>4.3099999999999996</v>
      </c>
      <c r="AA9" s="21" t="e">
        <f>Z9/#REF!</f>
        <v>#REF!</v>
      </c>
      <c r="AB9" s="61">
        <v>3</v>
      </c>
      <c r="AC9" s="56">
        <v>4.26</v>
      </c>
      <c r="AD9" s="24" t="e">
        <f>AC9/#REF!</f>
        <v>#REF!</v>
      </c>
      <c r="AE9" s="22">
        <v>2</v>
      </c>
      <c r="AF9" s="119">
        <f t="shared" si="3"/>
        <v>2.3333333333333335</v>
      </c>
      <c r="AG9" s="46">
        <v>11.2</v>
      </c>
      <c r="AH9" s="23" t="e">
        <f>AG9/#REF!</f>
        <v>#REF!</v>
      </c>
      <c r="AI9" s="65">
        <v>2</v>
      </c>
      <c r="AJ9" s="60">
        <v>11.9</v>
      </c>
      <c r="AK9" s="21" t="e">
        <f>AJ9/#REF!</f>
        <v>#REF!</v>
      </c>
      <c r="AL9" s="61">
        <v>2</v>
      </c>
      <c r="AM9" s="56">
        <v>9.3000000000000007</v>
      </c>
      <c r="AN9" s="24" t="e">
        <f>AM9/#REF!</f>
        <v>#REF!</v>
      </c>
      <c r="AO9" s="22">
        <v>3</v>
      </c>
      <c r="AP9" s="126">
        <f t="shared" si="4"/>
        <v>2.3333333333333335</v>
      </c>
      <c r="AQ9" s="128">
        <f t="shared" si="5"/>
        <v>16.666666666666668</v>
      </c>
    </row>
    <row r="10" spans="1:43" ht="20" customHeight="1" x14ac:dyDescent="0.2">
      <c r="A10" s="16" t="s">
        <v>52</v>
      </c>
      <c r="B10" s="17" t="s">
        <v>53</v>
      </c>
      <c r="C10" s="18">
        <v>2008</v>
      </c>
      <c r="D10" s="19">
        <f t="shared" ca="1" si="1"/>
        <v>14</v>
      </c>
      <c r="E10" s="39" t="s">
        <v>3</v>
      </c>
      <c r="F10" s="46">
        <v>6.73</v>
      </c>
      <c r="G10" s="52">
        <v>2</v>
      </c>
      <c r="H10" s="60">
        <v>8.02</v>
      </c>
      <c r="I10" s="61">
        <v>2</v>
      </c>
      <c r="J10" s="56"/>
      <c r="K10" s="100">
        <v>3</v>
      </c>
      <c r="L10" s="48">
        <f t="shared" si="0"/>
        <v>7</v>
      </c>
      <c r="M10" s="46">
        <v>138.69</v>
      </c>
      <c r="N10" s="23" t="e">
        <f>M10/#REF!</f>
        <v>#REF!</v>
      </c>
      <c r="O10" s="52">
        <v>3</v>
      </c>
      <c r="P10" s="60">
        <v>142.88999999999999</v>
      </c>
      <c r="Q10" s="21" t="e">
        <f>P10/#REF!</f>
        <v>#REF!</v>
      </c>
      <c r="R10" s="61">
        <v>2</v>
      </c>
      <c r="S10" s="56">
        <v>107.75</v>
      </c>
      <c r="T10" s="24" t="e">
        <f>S10/#REF!</f>
        <v>#REF!</v>
      </c>
      <c r="U10" s="22">
        <v>2</v>
      </c>
      <c r="V10" s="48">
        <f t="shared" si="2"/>
        <v>7</v>
      </c>
      <c r="W10" s="42">
        <v>4.03</v>
      </c>
      <c r="X10" s="23" t="e">
        <f>W10/#REF!</f>
        <v>#REF!</v>
      </c>
      <c r="Y10" s="65">
        <v>2</v>
      </c>
      <c r="Z10" s="60">
        <v>4.01</v>
      </c>
      <c r="AA10" s="21" t="e">
        <f>Z10/#REF!</f>
        <v>#REF!</v>
      </c>
      <c r="AB10" s="61">
        <v>2</v>
      </c>
      <c r="AC10" s="56">
        <v>3.9</v>
      </c>
      <c r="AD10" s="24" t="e">
        <f>AC10/#REF!</f>
        <v>#REF!</v>
      </c>
      <c r="AE10" s="22">
        <v>1</v>
      </c>
      <c r="AF10" s="119">
        <f t="shared" si="3"/>
        <v>1.6666666666666667</v>
      </c>
      <c r="AG10" s="46">
        <v>11.5</v>
      </c>
      <c r="AH10" s="23" t="e">
        <f>AG10/#REF!</f>
        <v>#REF!</v>
      </c>
      <c r="AI10" s="65">
        <v>3</v>
      </c>
      <c r="AJ10" s="60">
        <v>11.9</v>
      </c>
      <c r="AK10" s="21" t="e">
        <f>AJ10/#REF!</f>
        <v>#REF!</v>
      </c>
      <c r="AL10" s="61">
        <v>2</v>
      </c>
      <c r="AM10" s="56">
        <v>9.1999999999999993</v>
      </c>
      <c r="AN10" s="24" t="e">
        <f>AM10/#REF!</f>
        <v>#REF!</v>
      </c>
      <c r="AO10" s="22">
        <v>2</v>
      </c>
      <c r="AP10" s="126">
        <f t="shared" si="4"/>
        <v>2.3333333333333335</v>
      </c>
      <c r="AQ10" s="128">
        <f t="shared" si="5"/>
        <v>18</v>
      </c>
    </row>
    <row r="11" spans="1:43" ht="20" customHeight="1" x14ac:dyDescent="0.2">
      <c r="A11" s="16" t="s">
        <v>54</v>
      </c>
      <c r="B11" s="17" t="s">
        <v>55</v>
      </c>
      <c r="C11" s="18">
        <v>2008</v>
      </c>
      <c r="D11" s="19">
        <f t="shared" ca="1" si="1"/>
        <v>14</v>
      </c>
      <c r="E11" s="39" t="s">
        <v>2</v>
      </c>
      <c r="F11" s="46"/>
      <c r="G11" s="112">
        <v>3</v>
      </c>
      <c r="H11" s="60"/>
      <c r="I11" s="61"/>
      <c r="J11" s="56"/>
      <c r="K11" s="22"/>
      <c r="L11" s="48">
        <f t="shared" si="0"/>
        <v>3</v>
      </c>
      <c r="M11" s="46">
        <v>165.06</v>
      </c>
      <c r="N11" s="23" t="e">
        <f>M11/#REF!</f>
        <v>#REF!</v>
      </c>
      <c r="O11" s="52">
        <v>3</v>
      </c>
      <c r="P11" s="60"/>
      <c r="Q11" s="21"/>
      <c r="R11" s="61"/>
      <c r="S11" s="56"/>
      <c r="T11" s="24"/>
      <c r="U11" s="22"/>
      <c r="V11" s="48">
        <f t="shared" si="2"/>
        <v>3</v>
      </c>
      <c r="W11" s="42">
        <v>4.51</v>
      </c>
      <c r="X11" s="23" t="e">
        <f>W11/#REF!</f>
        <v>#REF!</v>
      </c>
      <c r="Y11" s="65">
        <v>3</v>
      </c>
      <c r="Z11" s="60"/>
      <c r="AA11" s="21"/>
      <c r="AB11" s="61"/>
      <c r="AC11" s="56"/>
      <c r="AD11" s="24"/>
      <c r="AE11" s="22"/>
      <c r="AF11" s="47">
        <f t="shared" si="3"/>
        <v>3</v>
      </c>
      <c r="AG11" s="46">
        <v>12.2</v>
      </c>
      <c r="AH11" s="23" t="e">
        <f>AG11/#REF!</f>
        <v>#REF!</v>
      </c>
      <c r="AI11" s="65">
        <v>2</v>
      </c>
      <c r="AJ11" s="60"/>
      <c r="AK11" s="21"/>
      <c r="AL11" s="61"/>
      <c r="AM11" s="56"/>
      <c r="AN11" s="24"/>
      <c r="AO11" s="22"/>
      <c r="AP11" s="125">
        <f t="shared" si="4"/>
        <v>2</v>
      </c>
      <c r="AQ11" s="128">
        <f t="shared" si="5"/>
        <v>11</v>
      </c>
    </row>
    <row r="12" spans="1:43" ht="20" customHeight="1" x14ac:dyDescent="0.2">
      <c r="A12" s="16" t="s">
        <v>56</v>
      </c>
      <c r="B12" s="17" t="s">
        <v>57</v>
      </c>
      <c r="C12" s="18">
        <v>2008</v>
      </c>
      <c r="D12" s="19">
        <f t="shared" ca="1" si="1"/>
        <v>14</v>
      </c>
      <c r="E12" s="39" t="s">
        <v>2</v>
      </c>
      <c r="F12" s="46">
        <v>-5.15</v>
      </c>
      <c r="G12" s="52">
        <v>0</v>
      </c>
      <c r="H12" s="60">
        <v>-14.76</v>
      </c>
      <c r="I12" s="61">
        <v>0</v>
      </c>
      <c r="J12" s="56"/>
      <c r="K12" s="22"/>
      <c r="L12" s="48">
        <f t="shared" si="0"/>
        <v>0</v>
      </c>
      <c r="M12" s="46">
        <v>227</v>
      </c>
      <c r="N12" s="23" t="e">
        <f>M12/#REF!</f>
        <v>#REF!</v>
      </c>
      <c r="O12" s="52">
        <v>6</v>
      </c>
      <c r="P12" s="60">
        <v>227.4</v>
      </c>
      <c r="Q12" s="21" t="e">
        <f>P12/#REF!</f>
        <v>#REF!</v>
      </c>
      <c r="R12" s="61">
        <v>4</v>
      </c>
      <c r="S12" s="56"/>
      <c r="T12" s="24"/>
      <c r="U12" s="22"/>
      <c r="V12" s="48">
        <f t="shared" si="2"/>
        <v>10</v>
      </c>
      <c r="W12" s="42">
        <v>5.09</v>
      </c>
      <c r="X12" s="23" t="e">
        <f>W12/#REF!</f>
        <v>#REF!</v>
      </c>
      <c r="Y12" s="65">
        <v>4</v>
      </c>
      <c r="Z12" s="60">
        <v>5.31</v>
      </c>
      <c r="AA12" s="21" t="e">
        <f>Z12/#REF!</f>
        <v>#REF!</v>
      </c>
      <c r="AB12" s="61">
        <v>4</v>
      </c>
      <c r="AC12" s="56"/>
      <c r="AD12" s="24"/>
      <c r="AE12" s="22"/>
      <c r="AF12" s="47">
        <f t="shared" si="3"/>
        <v>4</v>
      </c>
      <c r="AG12" s="46">
        <v>14.9</v>
      </c>
      <c r="AH12" s="23" t="e">
        <f>AG12/#REF!</f>
        <v>#REF!</v>
      </c>
      <c r="AI12" s="65">
        <v>4</v>
      </c>
      <c r="AJ12" s="60">
        <v>14.3</v>
      </c>
      <c r="AK12" s="21" t="e">
        <f>AJ12/#REF!</f>
        <v>#REF!</v>
      </c>
      <c r="AL12" s="61">
        <v>2</v>
      </c>
      <c r="AM12" s="56"/>
      <c r="AN12" s="24"/>
      <c r="AO12" s="22"/>
      <c r="AP12" s="125">
        <f t="shared" si="4"/>
        <v>3</v>
      </c>
      <c r="AQ12" s="128">
        <f t="shared" si="5"/>
        <v>17</v>
      </c>
    </row>
    <row r="13" spans="1:43" ht="20" customHeight="1" x14ac:dyDescent="0.2">
      <c r="A13" s="16" t="s">
        <v>58</v>
      </c>
      <c r="B13" s="17" t="s">
        <v>10</v>
      </c>
      <c r="C13" s="20">
        <v>2008</v>
      </c>
      <c r="D13" s="19">
        <f t="shared" ca="1" si="1"/>
        <v>14</v>
      </c>
      <c r="E13" s="39" t="s">
        <v>3</v>
      </c>
      <c r="F13" s="46">
        <v>-6.87</v>
      </c>
      <c r="G13" s="52">
        <v>0</v>
      </c>
      <c r="H13" s="60">
        <v>4.22</v>
      </c>
      <c r="I13" s="61">
        <v>1</v>
      </c>
      <c r="J13" s="56"/>
      <c r="K13" s="22"/>
      <c r="L13" s="48">
        <f t="shared" si="0"/>
        <v>1</v>
      </c>
      <c r="M13" s="46">
        <v>150.22999999999999</v>
      </c>
      <c r="N13" s="23" t="e">
        <f>M13/#REF!</f>
        <v>#REF!</v>
      </c>
      <c r="O13" s="52">
        <v>3</v>
      </c>
      <c r="P13" s="60">
        <v>184.57</v>
      </c>
      <c r="Q13" s="21" t="e">
        <f>P13/#REF!</f>
        <v>#REF!</v>
      </c>
      <c r="R13" s="61">
        <v>4</v>
      </c>
      <c r="S13" s="56"/>
      <c r="T13" s="24"/>
      <c r="U13" s="22"/>
      <c r="V13" s="48">
        <f t="shared" si="2"/>
        <v>7</v>
      </c>
      <c r="W13" s="42">
        <v>4.34</v>
      </c>
      <c r="X13" s="23" t="e">
        <f>W13/#REF!</f>
        <v>#REF!</v>
      </c>
      <c r="Y13" s="65">
        <v>3</v>
      </c>
      <c r="Z13" s="60">
        <v>5.18</v>
      </c>
      <c r="AA13" s="21" t="e">
        <f>Z13/#REF!</f>
        <v>#REF!</v>
      </c>
      <c r="AB13" s="61">
        <v>4</v>
      </c>
      <c r="AC13" s="56"/>
      <c r="AD13" s="24"/>
      <c r="AE13" s="22"/>
      <c r="AF13" s="47">
        <f t="shared" si="3"/>
        <v>3.5</v>
      </c>
      <c r="AG13" s="46">
        <v>11.7</v>
      </c>
      <c r="AH13" s="23" t="e">
        <f>AG13/#REF!</f>
        <v>#REF!</v>
      </c>
      <c r="AI13" s="65">
        <v>3</v>
      </c>
      <c r="AJ13" s="60">
        <v>11.9</v>
      </c>
      <c r="AK13" s="21">
        <v>0.84</v>
      </c>
      <c r="AL13" s="61">
        <v>2</v>
      </c>
      <c r="AM13" s="56"/>
      <c r="AN13" s="24"/>
      <c r="AO13" s="22"/>
      <c r="AP13" s="125">
        <f t="shared" si="4"/>
        <v>2.5</v>
      </c>
      <c r="AQ13" s="128">
        <f t="shared" si="5"/>
        <v>14</v>
      </c>
    </row>
    <row r="14" spans="1:43" ht="20" customHeight="1" x14ac:dyDescent="0.2">
      <c r="A14" s="16" t="s">
        <v>59</v>
      </c>
      <c r="B14" s="17" t="s">
        <v>60</v>
      </c>
      <c r="C14" s="20">
        <v>2008</v>
      </c>
      <c r="D14" s="19">
        <f t="shared" ca="1" si="1"/>
        <v>14</v>
      </c>
      <c r="E14" s="39" t="s">
        <v>3</v>
      </c>
      <c r="F14" s="46">
        <v>0.53</v>
      </c>
      <c r="G14" s="52">
        <v>1</v>
      </c>
      <c r="H14" s="60"/>
      <c r="I14" s="118">
        <v>3</v>
      </c>
      <c r="J14" s="56"/>
      <c r="K14" s="22"/>
      <c r="L14" s="48">
        <f t="shared" si="0"/>
        <v>4</v>
      </c>
      <c r="M14" s="46">
        <v>125.93</v>
      </c>
      <c r="N14" s="23" t="e">
        <f>M14/#REF!</f>
        <v>#REF!</v>
      </c>
      <c r="O14" s="52">
        <v>2</v>
      </c>
      <c r="P14" s="60">
        <v>139.75</v>
      </c>
      <c r="Q14" s="21" t="e">
        <f>P14/#REF!</f>
        <v>#REF!</v>
      </c>
      <c r="R14" s="61">
        <v>2</v>
      </c>
      <c r="S14" s="56"/>
      <c r="T14" s="24"/>
      <c r="U14" s="22"/>
      <c r="V14" s="48">
        <f t="shared" si="2"/>
        <v>4</v>
      </c>
      <c r="W14" s="42">
        <v>3.94</v>
      </c>
      <c r="X14" s="23" t="e">
        <f>W14/#REF!</f>
        <v>#REF!</v>
      </c>
      <c r="Y14" s="65">
        <v>2</v>
      </c>
      <c r="Z14" s="60">
        <v>4.0199999999999996</v>
      </c>
      <c r="AA14" s="21" t="e">
        <f>Z14/#REF!</f>
        <v>#REF!</v>
      </c>
      <c r="AB14" s="61">
        <v>2</v>
      </c>
      <c r="AC14" s="56"/>
      <c r="AD14" s="24"/>
      <c r="AE14" s="22"/>
      <c r="AF14" s="47">
        <f t="shared" si="3"/>
        <v>2</v>
      </c>
      <c r="AG14" s="46">
        <v>10.7</v>
      </c>
      <c r="AH14" s="23" t="e">
        <f>AG14/#REF!</f>
        <v>#REF!</v>
      </c>
      <c r="AI14" s="65">
        <v>2</v>
      </c>
      <c r="AJ14" s="60">
        <v>11.6</v>
      </c>
      <c r="AK14" s="21" t="e">
        <f>AJ14/#REF!</f>
        <v>#REF!</v>
      </c>
      <c r="AL14" s="61">
        <v>2</v>
      </c>
      <c r="AM14" s="56"/>
      <c r="AN14" s="24"/>
      <c r="AO14" s="22"/>
      <c r="AP14" s="125">
        <f t="shared" si="4"/>
        <v>2</v>
      </c>
      <c r="AQ14" s="128">
        <f t="shared" si="5"/>
        <v>12</v>
      </c>
    </row>
    <row r="15" spans="1:43" ht="20" customHeight="1" x14ac:dyDescent="0.2">
      <c r="A15" s="16" t="s">
        <v>61</v>
      </c>
      <c r="B15" s="17" t="s">
        <v>62</v>
      </c>
      <c r="C15" s="20">
        <v>2009</v>
      </c>
      <c r="D15" s="19">
        <f t="shared" ca="1" si="1"/>
        <v>13</v>
      </c>
      <c r="E15" s="39" t="s">
        <v>2</v>
      </c>
      <c r="F15" s="46">
        <v>4.62</v>
      </c>
      <c r="G15" s="52">
        <v>1</v>
      </c>
      <c r="H15" s="60">
        <v>16.53</v>
      </c>
      <c r="I15" s="61"/>
      <c r="J15" s="56"/>
      <c r="K15" s="100">
        <v>3</v>
      </c>
      <c r="L15" s="48">
        <f t="shared" si="0"/>
        <v>4</v>
      </c>
      <c r="M15" s="46">
        <v>170.88</v>
      </c>
      <c r="N15" s="23" t="e">
        <f>M15/#REF!</f>
        <v>#REF!</v>
      </c>
      <c r="O15" s="52">
        <v>3</v>
      </c>
      <c r="P15" s="60">
        <v>159.34</v>
      </c>
      <c r="Q15" s="21" t="e">
        <f>P15/#REF!</f>
        <v>#REF!</v>
      </c>
      <c r="R15" s="61">
        <v>2</v>
      </c>
      <c r="S15" s="56">
        <v>128.94999999999999</v>
      </c>
      <c r="T15" s="24" t="e">
        <f>S15/#REF!</f>
        <v>#REF!</v>
      </c>
      <c r="U15" s="22">
        <v>2</v>
      </c>
      <c r="V15" s="48">
        <f t="shared" si="2"/>
        <v>7</v>
      </c>
      <c r="W15" s="42">
        <v>4.49</v>
      </c>
      <c r="X15" s="23" t="e">
        <f>W15/#REF!</f>
        <v>#REF!</v>
      </c>
      <c r="Y15" s="65">
        <v>3</v>
      </c>
      <c r="Z15" s="60">
        <v>4.09</v>
      </c>
      <c r="AA15" s="21" t="e">
        <f>Z15/#REF!</f>
        <v>#REF!</v>
      </c>
      <c r="AB15" s="61">
        <v>3</v>
      </c>
      <c r="AC15" s="56">
        <v>3.55</v>
      </c>
      <c r="AD15" s="24" t="e">
        <f>AC15/#REF!</f>
        <v>#REF!</v>
      </c>
      <c r="AE15" s="22">
        <v>1</v>
      </c>
      <c r="AF15" s="119">
        <f t="shared" si="3"/>
        <v>2.3333333333333335</v>
      </c>
      <c r="AG15" s="46">
        <v>12.9</v>
      </c>
      <c r="AH15" s="23" t="e">
        <f>AG15/#REF!</f>
        <v>#REF!</v>
      </c>
      <c r="AI15" s="65">
        <v>3</v>
      </c>
      <c r="AJ15" s="60">
        <v>13.1</v>
      </c>
      <c r="AK15" s="21" t="e">
        <f>AJ15/#REF!</f>
        <v>#REF!</v>
      </c>
      <c r="AL15" s="61">
        <v>2</v>
      </c>
      <c r="AM15" s="56">
        <v>12.1</v>
      </c>
      <c r="AN15" s="24" t="e">
        <f>AM15/#REF!</f>
        <v>#REF!</v>
      </c>
      <c r="AO15" s="22">
        <v>5</v>
      </c>
      <c r="AP15" s="126">
        <f t="shared" si="4"/>
        <v>3.3333333333333335</v>
      </c>
      <c r="AQ15" s="128">
        <f t="shared" si="5"/>
        <v>16.666666666666668</v>
      </c>
    </row>
    <row r="16" spans="1:43" ht="20" customHeight="1" x14ac:dyDescent="0.2">
      <c r="A16" s="16" t="s">
        <v>63</v>
      </c>
      <c r="B16" s="17" t="s">
        <v>64</v>
      </c>
      <c r="C16" s="20">
        <v>2008</v>
      </c>
      <c r="D16" s="19">
        <f t="shared" ca="1" si="1"/>
        <v>14</v>
      </c>
      <c r="E16" s="39" t="s">
        <v>2</v>
      </c>
      <c r="F16" s="46"/>
      <c r="G16" s="112">
        <v>3</v>
      </c>
      <c r="H16" s="60"/>
      <c r="I16" s="61"/>
      <c r="J16" s="56"/>
      <c r="K16" s="22"/>
      <c r="L16" s="48">
        <f t="shared" si="0"/>
        <v>3</v>
      </c>
      <c r="M16" s="46">
        <v>138.85</v>
      </c>
      <c r="N16" s="23" t="e">
        <f>M16/#REF!</f>
        <v>#REF!</v>
      </c>
      <c r="O16" s="52">
        <v>2</v>
      </c>
      <c r="P16" s="60"/>
      <c r="Q16" s="21"/>
      <c r="R16" s="61"/>
      <c r="S16" s="56"/>
      <c r="T16" s="24"/>
      <c r="U16" s="22"/>
      <c r="V16" s="48">
        <f t="shared" si="2"/>
        <v>2</v>
      </c>
      <c r="W16" s="42">
        <v>3.62</v>
      </c>
      <c r="X16" s="23" t="e">
        <f>W16/#REF!</f>
        <v>#REF!</v>
      </c>
      <c r="Y16" s="65">
        <v>2</v>
      </c>
      <c r="Z16" s="60"/>
      <c r="AA16" s="21"/>
      <c r="AB16" s="61"/>
      <c r="AC16" s="56"/>
      <c r="AD16" s="24"/>
      <c r="AE16" s="22"/>
      <c r="AF16" s="47">
        <f t="shared" si="3"/>
        <v>2</v>
      </c>
      <c r="AG16" s="46">
        <v>12.8</v>
      </c>
      <c r="AH16" s="23" t="e">
        <f>AG16/#REF!</f>
        <v>#REF!</v>
      </c>
      <c r="AI16" s="65">
        <v>2</v>
      </c>
      <c r="AJ16" s="60"/>
      <c r="AK16" s="21"/>
      <c r="AL16" s="61"/>
      <c r="AM16" s="56"/>
      <c r="AN16" s="24"/>
      <c r="AO16" s="22"/>
      <c r="AP16" s="125">
        <f t="shared" si="4"/>
        <v>2</v>
      </c>
      <c r="AQ16" s="128">
        <f t="shared" si="5"/>
        <v>9</v>
      </c>
    </row>
    <row r="17" spans="1:43" ht="20" customHeight="1" x14ac:dyDescent="0.2">
      <c r="A17" s="16" t="s">
        <v>65</v>
      </c>
      <c r="B17" s="17" t="s">
        <v>66</v>
      </c>
      <c r="C17" s="20">
        <v>2008</v>
      </c>
      <c r="D17" s="19">
        <f t="shared" ca="1" si="1"/>
        <v>14</v>
      </c>
      <c r="E17" s="39" t="s">
        <v>3</v>
      </c>
      <c r="F17" s="46">
        <v>6</v>
      </c>
      <c r="G17" s="52">
        <v>2</v>
      </c>
      <c r="H17" s="60">
        <v>9.73</v>
      </c>
      <c r="I17" s="61">
        <v>2</v>
      </c>
      <c r="J17" s="56"/>
      <c r="K17" s="22"/>
      <c r="L17" s="48">
        <f t="shared" ref="L17:L33" si="6">SUM(G17,I17,K17)</f>
        <v>4</v>
      </c>
      <c r="M17" s="46">
        <v>201.28</v>
      </c>
      <c r="N17" s="23" t="e">
        <f>M17/#REF!</f>
        <v>#REF!</v>
      </c>
      <c r="O17" s="53">
        <v>6</v>
      </c>
      <c r="P17" s="60">
        <v>207.04</v>
      </c>
      <c r="Q17" s="21" t="e">
        <f>P17/#REF!</f>
        <v>#REF!</v>
      </c>
      <c r="R17" s="61">
        <v>5</v>
      </c>
      <c r="S17" s="56"/>
      <c r="T17" s="24"/>
      <c r="U17" s="22"/>
      <c r="V17" s="48">
        <f t="shared" si="2"/>
        <v>11</v>
      </c>
      <c r="W17" s="42">
        <v>5.17</v>
      </c>
      <c r="X17" s="23" t="e">
        <f>W17/#REF!</f>
        <v>#REF!</v>
      </c>
      <c r="Y17" s="65">
        <v>4</v>
      </c>
      <c r="Z17" s="60">
        <v>5.47</v>
      </c>
      <c r="AA17" s="21" t="e">
        <f>Z17/#REF!</f>
        <v>#REF!</v>
      </c>
      <c r="AB17" s="61">
        <v>4</v>
      </c>
      <c r="AC17" s="56"/>
      <c r="AD17" s="24"/>
      <c r="AE17" s="22"/>
      <c r="AF17" s="47">
        <f t="shared" si="3"/>
        <v>4</v>
      </c>
      <c r="AG17" s="46">
        <v>13.1</v>
      </c>
      <c r="AH17" s="23" t="e">
        <f>AG17/#REF!</f>
        <v>#REF!</v>
      </c>
      <c r="AI17" s="65">
        <v>5</v>
      </c>
      <c r="AJ17" s="60">
        <v>13.1</v>
      </c>
      <c r="AK17" s="21" t="e">
        <f>AJ17/#REF!</f>
        <v>#REF!</v>
      </c>
      <c r="AL17" s="61">
        <v>4</v>
      </c>
      <c r="AM17" s="56"/>
      <c r="AN17" s="24"/>
      <c r="AO17" s="22"/>
      <c r="AP17" s="125">
        <f t="shared" si="4"/>
        <v>4.5</v>
      </c>
      <c r="AQ17" s="128">
        <f t="shared" si="5"/>
        <v>23.5</v>
      </c>
    </row>
    <row r="18" spans="1:43" ht="20" customHeight="1" x14ac:dyDescent="0.2">
      <c r="A18" s="16" t="s">
        <v>67</v>
      </c>
      <c r="B18" s="17" t="s">
        <v>68</v>
      </c>
      <c r="C18" s="20">
        <v>2007</v>
      </c>
      <c r="D18" s="19">
        <f t="shared" ca="1" si="1"/>
        <v>15</v>
      </c>
      <c r="E18" s="39" t="s">
        <v>2</v>
      </c>
      <c r="F18" s="46">
        <v>11</v>
      </c>
      <c r="G18" s="52">
        <v>3</v>
      </c>
      <c r="H18" s="60">
        <v>8.36</v>
      </c>
      <c r="I18" s="61">
        <v>2</v>
      </c>
      <c r="J18" s="56">
        <v>49.3</v>
      </c>
      <c r="K18" s="22">
        <v>3</v>
      </c>
      <c r="L18" s="48">
        <f t="shared" si="6"/>
        <v>8</v>
      </c>
      <c r="M18" s="46">
        <v>299.61</v>
      </c>
      <c r="N18" s="23" t="e">
        <f>M18/#REF!</f>
        <v>#REF!</v>
      </c>
      <c r="O18" s="52">
        <v>8</v>
      </c>
      <c r="P18" s="60">
        <v>335.58</v>
      </c>
      <c r="Q18" s="21" t="e">
        <f>P18/#REF!</f>
        <v>#REF!</v>
      </c>
      <c r="R18" s="61">
        <v>9</v>
      </c>
      <c r="S18" s="56">
        <v>266</v>
      </c>
      <c r="T18" s="24" t="e">
        <f>S18/#REF!</f>
        <v>#REF!</v>
      </c>
      <c r="U18" s="22">
        <v>7</v>
      </c>
      <c r="V18" s="48">
        <f t="shared" si="2"/>
        <v>24</v>
      </c>
      <c r="W18" s="42">
        <v>5.45</v>
      </c>
      <c r="X18" s="23" t="e">
        <f>W18/#REF!</f>
        <v>#REF!</v>
      </c>
      <c r="Y18" s="65">
        <v>4</v>
      </c>
      <c r="Z18" s="60">
        <v>5.62</v>
      </c>
      <c r="AA18" s="21" t="e">
        <f>Z18/#REF!</f>
        <v>#REF!</v>
      </c>
      <c r="AB18" s="61">
        <v>4</v>
      </c>
      <c r="AC18" s="56">
        <v>5.68</v>
      </c>
      <c r="AD18" s="24" t="e">
        <f>AC18/#REF!</f>
        <v>#REF!</v>
      </c>
      <c r="AE18" s="22">
        <v>3</v>
      </c>
      <c r="AF18" s="119">
        <f t="shared" si="3"/>
        <v>3.6666666666666665</v>
      </c>
      <c r="AG18" s="46">
        <v>18.37</v>
      </c>
      <c r="AH18" s="23" t="e">
        <f>AG18/#REF!</f>
        <v>#REF!</v>
      </c>
      <c r="AI18" s="65">
        <v>5</v>
      </c>
      <c r="AJ18" s="60">
        <v>19.899999999999999</v>
      </c>
      <c r="AK18" s="21" t="e">
        <f>AJ18/#REF!</f>
        <v>#REF!</v>
      </c>
      <c r="AL18" s="61">
        <v>5</v>
      </c>
      <c r="AM18" s="56">
        <v>15.6</v>
      </c>
      <c r="AN18" s="24" t="e">
        <f>AM18/#REF!</f>
        <v>#REF!</v>
      </c>
      <c r="AO18" s="22">
        <v>4</v>
      </c>
      <c r="AP18" s="126">
        <f t="shared" si="4"/>
        <v>4.666666666666667</v>
      </c>
      <c r="AQ18" s="128">
        <f t="shared" si="5"/>
        <v>40.333333333333329</v>
      </c>
    </row>
    <row r="19" spans="1:43" ht="20" customHeight="1" x14ac:dyDescent="0.2">
      <c r="A19" s="16" t="s">
        <v>69</v>
      </c>
      <c r="B19" s="17" t="s">
        <v>70</v>
      </c>
      <c r="C19" s="20">
        <v>2008</v>
      </c>
      <c r="D19" s="19">
        <f t="shared" ca="1" si="1"/>
        <v>14</v>
      </c>
      <c r="E19" s="39" t="s">
        <v>3</v>
      </c>
      <c r="F19" s="46">
        <v>-11.57</v>
      </c>
      <c r="G19" s="52">
        <v>0</v>
      </c>
      <c r="H19" s="60"/>
      <c r="I19" s="118">
        <v>3</v>
      </c>
      <c r="J19" s="56"/>
      <c r="K19" s="22"/>
      <c r="L19" s="48">
        <f t="shared" si="6"/>
        <v>3</v>
      </c>
      <c r="M19" s="46">
        <v>143.12</v>
      </c>
      <c r="N19" s="23" t="e">
        <f>M19/#REF!</f>
        <v>#REF!</v>
      </c>
      <c r="O19" s="52">
        <v>3</v>
      </c>
      <c r="P19" s="60">
        <v>97.15</v>
      </c>
      <c r="Q19" s="21" t="e">
        <f>P19/#REF!</f>
        <v>#REF!</v>
      </c>
      <c r="R19" s="61">
        <v>1</v>
      </c>
      <c r="S19" s="56"/>
      <c r="T19" s="24"/>
      <c r="U19" s="22"/>
      <c r="V19" s="48">
        <f t="shared" si="2"/>
        <v>4</v>
      </c>
      <c r="W19" s="42">
        <v>4.4000000000000004</v>
      </c>
      <c r="X19" s="23" t="e">
        <f>W19/#REF!</f>
        <v>#REF!</v>
      </c>
      <c r="Y19" s="65">
        <v>3</v>
      </c>
      <c r="Z19" s="60">
        <v>2.84</v>
      </c>
      <c r="AA19" s="21" t="e">
        <f>Z19/#REF!</f>
        <v>#REF!</v>
      </c>
      <c r="AB19" s="61">
        <v>1</v>
      </c>
      <c r="AC19" s="56"/>
      <c r="AD19" s="24"/>
      <c r="AE19" s="22"/>
      <c r="AF19" s="47">
        <f t="shared" si="3"/>
        <v>2</v>
      </c>
      <c r="AG19" s="46">
        <v>10.8</v>
      </c>
      <c r="AH19" s="23" t="e">
        <f>AG19/#REF!</f>
        <v>#REF!</v>
      </c>
      <c r="AI19" s="65">
        <v>2</v>
      </c>
      <c r="AJ19" s="60">
        <v>11.4</v>
      </c>
      <c r="AK19" s="21" t="e">
        <f>AJ19/#REF!</f>
        <v>#REF!</v>
      </c>
      <c r="AL19" s="61">
        <v>2</v>
      </c>
      <c r="AM19" s="56"/>
      <c r="AN19" s="24"/>
      <c r="AO19" s="22"/>
      <c r="AP19" s="125">
        <f t="shared" si="4"/>
        <v>2</v>
      </c>
      <c r="AQ19" s="128">
        <f t="shared" si="5"/>
        <v>11</v>
      </c>
    </row>
    <row r="20" spans="1:43" ht="20" customHeight="1" x14ac:dyDescent="0.2">
      <c r="A20" s="16" t="s">
        <v>71</v>
      </c>
      <c r="B20" s="17" t="s">
        <v>72</v>
      </c>
      <c r="C20" s="20">
        <v>2007</v>
      </c>
      <c r="D20" s="19">
        <f t="shared" ca="1" si="1"/>
        <v>15</v>
      </c>
      <c r="E20" s="39" t="s">
        <v>3</v>
      </c>
      <c r="F20" s="46">
        <v>25.98</v>
      </c>
      <c r="G20" s="52">
        <v>3</v>
      </c>
      <c r="H20" s="60">
        <v>-21.45</v>
      </c>
      <c r="I20" s="61">
        <v>0</v>
      </c>
      <c r="J20" s="56"/>
      <c r="K20" s="22"/>
      <c r="L20" s="48">
        <f t="shared" si="6"/>
        <v>3</v>
      </c>
      <c r="M20" s="46">
        <v>163.06</v>
      </c>
      <c r="N20" s="23" t="e">
        <f>M20/#REF!</f>
        <v>#REF!</v>
      </c>
      <c r="O20" s="52">
        <v>3</v>
      </c>
      <c r="P20" s="60">
        <v>166.48</v>
      </c>
      <c r="Q20" s="21" t="e">
        <f>P20/#REF!</f>
        <v>#REF!</v>
      </c>
      <c r="R20" s="61">
        <v>3</v>
      </c>
      <c r="S20" s="56"/>
      <c r="T20" s="24"/>
      <c r="U20" s="22"/>
      <c r="V20" s="48">
        <f t="shared" si="2"/>
        <v>6</v>
      </c>
      <c r="W20" s="42">
        <v>4.1500000000000004</v>
      </c>
      <c r="X20" s="23" t="e">
        <f>W20/#REF!</f>
        <v>#REF!</v>
      </c>
      <c r="Y20" s="65">
        <v>2</v>
      </c>
      <c r="Z20" s="60">
        <v>4.0199999999999996</v>
      </c>
      <c r="AA20" s="21" t="e">
        <f>Z20/#REF!</f>
        <v>#REF!</v>
      </c>
      <c r="AB20" s="61">
        <v>2</v>
      </c>
      <c r="AC20" s="56"/>
      <c r="AD20" s="24"/>
      <c r="AE20" s="22"/>
      <c r="AF20" s="47">
        <f t="shared" si="3"/>
        <v>2</v>
      </c>
      <c r="AG20" s="46">
        <v>13</v>
      </c>
      <c r="AH20" s="23" t="e">
        <f>AG20/#REF!</f>
        <v>#REF!</v>
      </c>
      <c r="AI20" s="65">
        <v>3</v>
      </c>
      <c r="AJ20" s="60">
        <v>13.8</v>
      </c>
      <c r="AK20" s="21" t="e">
        <f>AJ20/#REF!</f>
        <v>#REF!</v>
      </c>
      <c r="AL20" s="61">
        <v>2</v>
      </c>
      <c r="AM20" s="56"/>
      <c r="AN20" s="24"/>
      <c r="AO20" s="22"/>
      <c r="AP20" s="125">
        <f t="shared" si="4"/>
        <v>2.5</v>
      </c>
      <c r="AQ20" s="128">
        <f t="shared" si="5"/>
        <v>13.5</v>
      </c>
    </row>
    <row r="21" spans="1:43" ht="20" customHeight="1" x14ac:dyDescent="0.2">
      <c r="A21" s="16" t="s">
        <v>73</v>
      </c>
      <c r="B21" s="17" t="s">
        <v>74</v>
      </c>
      <c r="C21" s="20">
        <v>2007</v>
      </c>
      <c r="D21" s="19">
        <f t="shared" ca="1" si="1"/>
        <v>15</v>
      </c>
      <c r="E21" s="39" t="s">
        <v>3</v>
      </c>
      <c r="F21" s="46">
        <v>21.27</v>
      </c>
      <c r="G21" s="52">
        <v>3</v>
      </c>
      <c r="H21" s="60">
        <v>14.83</v>
      </c>
      <c r="I21" s="61">
        <v>3</v>
      </c>
      <c r="J21" s="56">
        <v>6.55</v>
      </c>
      <c r="K21" s="22">
        <v>2</v>
      </c>
      <c r="L21" s="48">
        <f t="shared" si="6"/>
        <v>8</v>
      </c>
      <c r="M21" s="46">
        <v>169.49</v>
      </c>
      <c r="N21" s="23" t="e">
        <f>M21/#REF!</f>
        <v>#REF!</v>
      </c>
      <c r="O21" s="52">
        <v>3</v>
      </c>
      <c r="P21" s="60">
        <v>164.69</v>
      </c>
      <c r="Q21" s="21" t="e">
        <f>P21/#REF!</f>
        <v>#REF!</v>
      </c>
      <c r="R21" s="61">
        <v>3</v>
      </c>
      <c r="S21" s="56">
        <v>151.26</v>
      </c>
      <c r="T21" s="24" t="e">
        <f>S21/#REF!</f>
        <v>#REF!</v>
      </c>
      <c r="U21" s="22">
        <v>3</v>
      </c>
      <c r="V21" s="48">
        <f t="shared" si="2"/>
        <v>9</v>
      </c>
      <c r="W21" s="42">
        <v>4.43</v>
      </c>
      <c r="X21" s="23" t="e">
        <f>W21/#REF!</f>
        <v>#REF!</v>
      </c>
      <c r="Y21" s="65">
        <v>3</v>
      </c>
      <c r="Z21" s="60">
        <v>4.09</v>
      </c>
      <c r="AA21" s="21" t="e">
        <f>Z21/#REF!</f>
        <v>#REF!</v>
      </c>
      <c r="AB21" s="61">
        <v>2</v>
      </c>
      <c r="AC21" s="56">
        <v>4.16</v>
      </c>
      <c r="AD21" s="24" t="e">
        <f>AC21/#REF!</f>
        <v>#REF!</v>
      </c>
      <c r="AE21" s="22">
        <v>1</v>
      </c>
      <c r="AF21" s="47">
        <f t="shared" si="3"/>
        <v>2</v>
      </c>
      <c r="AG21" s="46">
        <v>12.7</v>
      </c>
      <c r="AH21" s="23" t="e">
        <f>AG21/#REF!</f>
        <v>#REF!</v>
      </c>
      <c r="AI21" s="65">
        <v>3</v>
      </c>
      <c r="AJ21" s="60">
        <v>13.3</v>
      </c>
      <c r="AK21" s="21" t="e">
        <f>AJ21/#REF!</f>
        <v>#REF!</v>
      </c>
      <c r="AL21" s="61">
        <v>2</v>
      </c>
      <c r="AM21" s="56">
        <v>12.1</v>
      </c>
      <c r="AN21" s="24" t="e">
        <f>AM21/#REF!</f>
        <v>#REF!</v>
      </c>
      <c r="AO21" s="22">
        <v>3</v>
      </c>
      <c r="AP21" s="126">
        <f t="shared" si="4"/>
        <v>2.6666666666666665</v>
      </c>
      <c r="AQ21" s="128">
        <f t="shared" si="5"/>
        <v>21.666666666666668</v>
      </c>
    </row>
    <row r="22" spans="1:43" ht="20" customHeight="1" x14ac:dyDescent="0.2">
      <c r="A22" s="16" t="s">
        <v>125</v>
      </c>
      <c r="B22" s="17" t="s">
        <v>126</v>
      </c>
      <c r="C22" s="20">
        <v>2008</v>
      </c>
      <c r="D22" s="19">
        <f t="shared" ca="1" si="1"/>
        <v>14</v>
      </c>
      <c r="E22" s="39" t="s">
        <v>3</v>
      </c>
      <c r="F22" s="46">
        <v>-31.8</v>
      </c>
      <c r="G22" s="52">
        <v>0</v>
      </c>
      <c r="H22" s="60"/>
      <c r="I22" s="118">
        <v>3</v>
      </c>
      <c r="J22" s="56"/>
      <c r="K22" s="22"/>
      <c r="L22" s="48">
        <f t="shared" si="6"/>
        <v>3</v>
      </c>
      <c r="M22" s="46">
        <v>143.85</v>
      </c>
      <c r="N22" s="23" t="e">
        <f>M22/#REF!</f>
        <v>#REF!</v>
      </c>
      <c r="O22" s="52">
        <v>3</v>
      </c>
      <c r="P22" s="60">
        <v>177.2</v>
      </c>
      <c r="Q22" s="21" t="e">
        <f>P22/#REF!</f>
        <v>#REF!</v>
      </c>
      <c r="R22" s="61">
        <v>4</v>
      </c>
      <c r="S22" s="56"/>
      <c r="T22" s="24"/>
      <c r="U22" s="22"/>
      <c r="V22" s="48">
        <f t="shared" si="2"/>
        <v>7</v>
      </c>
      <c r="W22" s="42">
        <v>3.76</v>
      </c>
      <c r="X22" s="23" t="e">
        <f>W22/#REF!</f>
        <v>#REF!</v>
      </c>
      <c r="Y22" s="65">
        <v>2</v>
      </c>
      <c r="Z22" s="60">
        <v>4.58</v>
      </c>
      <c r="AA22" s="21" t="e">
        <f>Z22/#REF!</f>
        <v>#REF!</v>
      </c>
      <c r="AB22" s="61">
        <v>3</v>
      </c>
      <c r="AC22" s="56"/>
      <c r="AD22" s="24"/>
      <c r="AE22" s="22"/>
      <c r="AF22" s="47">
        <f t="shared" si="3"/>
        <v>2.5</v>
      </c>
      <c r="AG22" s="46">
        <v>12.8</v>
      </c>
      <c r="AH22" s="23" t="e">
        <f>AG22/#REF!</f>
        <v>#REF!</v>
      </c>
      <c r="AI22" s="65">
        <v>4</v>
      </c>
      <c r="AJ22" s="60">
        <v>12.9</v>
      </c>
      <c r="AK22" s="21" t="e">
        <f>AJ22/#REF!</f>
        <v>#REF!</v>
      </c>
      <c r="AL22" s="61">
        <v>4</v>
      </c>
      <c r="AM22" s="56"/>
      <c r="AN22" s="24"/>
      <c r="AO22" s="22"/>
      <c r="AP22" s="125">
        <f t="shared" si="4"/>
        <v>4</v>
      </c>
      <c r="AQ22" s="128">
        <f t="shared" si="5"/>
        <v>16.5</v>
      </c>
    </row>
    <row r="23" spans="1:43" ht="20" customHeight="1" x14ac:dyDescent="0.2">
      <c r="A23" s="16" t="s">
        <v>127</v>
      </c>
      <c r="B23" s="17" t="s">
        <v>128</v>
      </c>
      <c r="C23" s="20">
        <v>2008</v>
      </c>
      <c r="D23" s="19">
        <f t="shared" ca="1" si="1"/>
        <v>14</v>
      </c>
      <c r="E23" s="39" t="s">
        <v>3</v>
      </c>
      <c r="F23" s="46">
        <v>-12.95</v>
      </c>
      <c r="G23" s="52">
        <v>0</v>
      </c>
      <c r="H23" s="60"/>
      <c r="I23" s="118">
        <v>3</v>
      </c>
      <c r="J23" s="56"/>
      <c r="K23" s="22"/>
      <c r="L23" s="48">
        <f t="shared" si="6"/>
        <v>3</v>
      </c>
      <c r="M23" s="46">
        <v>145.68</v>
      </c>
      <c r="N23" s="23" t="e">
        <f>M23/#REF!</f>
        <v>#REF!</v>
      </c>
      <c r="O23" s="52">
        <v>3</v>
      </c>
      <c r="P23" s="60">
        <v>148.4</v>
      </c>
      <c r="Q23" s="21" t="e">
        <f>P23/#REF!</f>
        <v>#REF!</v>
      </c>
      <c r="R23" s="61">
        <v>3</v>
      </c>
      <c r="S23" s="56"/>
      <c r="T23" s="24"/>
      <c r="U23" s="22"/>
      <c r="V23" s="48">
        <f t="shared" si="2"/>
        <v>6</v>
      </c>
      <c r="W23" s="42">
        <v>4.0599999999999996</v>
      </c>
      <c r="X23" s="23" t="e">
        <f>W23/#REF!</f>
        <v>#REF!</v>
      </c>
      <c r="Y23" s="65">
        <v>2</v>
      </c>
      <c r="Z23" s="60">
        <v>4.0199999999999996</v>
      </c>
      <c r="AA23" s="21" t="e">
        <f>Z23/#REF!</f>
        <v>#REF!</v>
      </c>
      <c r="AB23" s="61">
        <v>2</v>
      </c>
      <c r="AC23" s="56"/>
      <c r="AD23" s="24"/>
      <c r="AE23" s="22"/>
      <c r="AF23" s="47">
        <f t="shared" si="3"/>
        <v>2</v>
      </c>
      <c r="AG23" s="46">
        <v>12</v>
      </c>
      <c r="AH23" s="23" t="e">
        <f>AG23/#REF!</f>
        <v>#REF!</v>
      </c>
      <c r="AI23" s="65">
        <v>3</v>
      </c>
      <c r="AJ23" s="60">
        <v>12.3</v>
      </c>
      <c r="AK23" s="21" t="e">
        <f>AJ23/#REF!</f>
        <v>#REF!</v>
      </c>
      <c r="AL23" s="61">
        <v>3</v>
      </c>
      <c r="AM23" s="56"/>
      <c r="AN23" s="24"/>
      <c r="AO23" s="22"/>
      <c r="AP23" s="125">
        <f t="shared" si="4"/>
        <v>3</v>
      </c>
      <c r="AQ23" s="128">
        <f t="shared" si="5"/>
        <v>14</v>
      </c>
    </row>
    <row r="24" spans="1:43" ht="20" customHeight="1" x14ac:dyDescent="0.2">
      <c r="A24" s="16" t="s">
        <v>129</v>
      </c>
      <c r="B24" s="17" t="s">
        <v>134</v>
      </c>
      <c r="C24" s="20">
        <v>2008</v>
      </c>
      <c r="D24" s="19">
        <f t="shared" ca="1" si="1"/>
        <v>14</v>
      </c>
      <c r="E24" s="39" t="s">
        <v>3</v>
      </c>
      <c r="F24" s="46">
        <v>12.8</v>
      </c>
      <c r="G24" s="52">
        <v>3</v>
      </c>
      <c r="H24" s="60"/>
      <c r="I24" s="118">
        <v>3</v>
      </c>
      <c r="J24" s="56"/>
      <c r="K24" s="22"/>
      <c r="L24" s="48">
        <f t="shared" si="6"/>
        <v>6</v>
      </c>
      <c r="M24" s="46">
        <v>148.19999999999999</v>
      </c>
      <c r="N24" s="23" t="e">
        <f>M24/#REF!</f>
        <v>#REF!</v>
      </c>
      <c r="O24" s="52">
        <v>3</v>
      </c>
      <c r="P24" s="60">
        <v>131.9</v>
      </c>
      <c r="Q24" s="21" t="e">
        <f>P24/#REF!</f>
        <v>#REF!</v>
      </c>
      <c r="R24" s="61">
        <v>2</v>
      </c>
      <c r="S24" s="56"/>
      <c r="T24" s="24"/>
      <c r="U24" s="22"/>
      <c r="V24" s="48">
        <f t="shared" si="2"/>
        <v>5</v>
      </c>
      <c r="W24" s="42">
        <v>4.29</v>
      </c>
      <c r="X24" s="23" t="e">
        <f>W24/#REF!</f>
        <v>#REF!</v>
      </c>
      <c r="Y24" s="65">
        <v>3</v>
      </c>
      <c r="Z24" s="60">
        <v>3.63</v>
      </c>
      <c r="AA24" s="21" t="e">
        <f>Z24/#REF!</f>
        <v>#REF!</v>
      </c>
      <c r="AB24" s="61">
        <v>2</v>
      </c>
      <c r="AC24" s="56"/>
      <c r="AD24" s="24"/>
      <c r="AE24" s="22"/>
      <c r="AF24" s="47">
        <f t="shared" si="3"/>
        <v>2.5</v>
      </c>
      <c r="AG24" s="46">
        <v>11.6</v>
      </c>
      <c r="AH24" s="23" t="e">
        <f>AG24/#REF!</f>
        <v>#REF!</v>
      </c>
      <c r="AI24" s="65">
        <v>3</v>
      </c>
      <c r="AJ24" s="60">
        <v>12.1</v>
      </c>
      <c r="AK24" s="21" t="e">
        <f>AJ24/#REF!</f>
        <v>#REF!</v>
      </c>
      <c r="AL24" s="61">
        <v>3</v>
      </c>
      <c r="AM24" s="56"/>
      <c r="AN24" s="24"/>
      <c r="AO24" s="22"/>
      <c r="AP24" s="125">
        <f t="shared" si="4"/>
        <v>3</v>
      </c>
      <c r="AQ24" s="128">
        <f t="shared" si="5"/>
        <v>16.5</v>
      </c>
    </row>
    <row r="25" spans="1:43" ht="20" customHeight="1" x14ac:dyDescent="0.2">
      <c r="A25" s="16" t="s">
        <v>130</v>
      </c>
      <c r="B25" s="17" t="s">
        <v>133</v>
      </c>
      <c r="C25" s="20">
        <v>2008</v>
      </c>
      <c r="D25" s="19">
        <f t="shared" ca="1" si="1"/>
        <v>14</v>
      </c>
      <c r="E25" s="39" t="s">
        <v>3</v>
      </c>
      <c r="F25" s="46">
        <v>-1.96</v>
      </c>
      <c r="G25" s="52">
        <v>0</v>
      </c>
      <c r="H25" s="60"/>
      <c r="I25" s="118">
        <v>3</v>
      </c>
      <c r="J25" s="56"/>
      <c r="K25" s="22"/>
      <c r="L25" s="48">
        <f t="shared" si="6"/>
        <v>3</v>
      </c>
      <c r="M25" s="46">
        <v>131.83000000000001</v>
      </c>
      <c r="N25" s="23" t="e">
        <f>M25/#REF!</f>
        <v>#REF!</v>
      </c>
      <c r="O25" s="52">
        <v>2</v>
      </c>
      <c r="P25" s="60">
        <v>157.05000000000001</v>
      </c>
      <c r="Q25" s="21" t="e">
        <f>P25/#REF!</f>
        <v>#REF!</v>
      </c>
      <c r="R25" s="61">
        <v>3</v>
      </c>
      <c r="S25" s="56"/>
      <c r="T25" s="24"/>
      <c r="U25" s="22"/>
      <c r="V25" s="48">
        <f t="shared" si="2"/>
        <v>5</v>
      </c>
      <c r="W25" s="42">
        <v>4.13</v>
      </c>
      <c r="X25" s="23" t="e">
        <f>W25/#REF!</f>
        <v>#REF!</v>
      </c>
      <c r="Y25" s="65">
        <v>2</v>
      </c>
      <c r="Z25" s="60">
        <v>4.3600000000000003</v>
      </c>
      <c r="AA25" s="21" t="e">
        <f>Z25/#REF!</f>
        <v>#REF!</v>
      </c>
      <c r="AB25" s="61">
        <v>3</v>
      </c>
      <c r="AC25" s="56"/>
      <c r="AD25" s="24"/>
      <c r="AE25" s="22"/>
      <c r="AF25" s="47">
        <f t="shared" si="3"/>
        <v>2.5</v>
      </c>
      <c r="AG25" s="46">
        <v>10.7</v>
      </c>
      <c r="AH25" s="23" t="e">
        <f>AG25/#REF!</f>
        <v>#REF!</v>
      </c>
      <c r="AI25" s="65">
        <v>2</v>
      </c>
      <c r="AJ25" s="60">
        <v>12</v>
      </c>
      <c r="AK25" s="21" t="e">
        <f>AJ25/#REF!</f>
        <v>#REF!</v>
      </c>
      <c r="AL25" s="61">
        <v>3</v>
      </c>
      <c r="AM25" s="56"/>
      <c r="AN25" s="24"/>
      <c r="AO25" s="22"/>
      <c r="AP25" s="125">
        <f t="shared" si="4"/>
        <v>2.5</v>
      </c>
      <c r="AQ25" s="128">
        <f t="shared" si="5"/>
        <v>13</v>
      </c>
    </row>
    <row r="26" spans="1:43" ht="20" customHeight="1" x14ac:dyDescent="0.2">
      <c r="A26" s="16" t="s">
        <v>131</v>
      </c>
      <c r="B26" s="17" t="s">
        <v>132</v>
      </c>
      <c r="C26" s="20">
        <v>2008</v>
      </c>
      <c r="D26" s="19">
        <f t="shared" ca="1" si="1"/>
        <v>14</v>
      </c>
      <c r="E26" s="39" t="s">
        <v>2</v>
      </c>
      <c r="F26" s="46"/>
      <c r="G26" s="112">
        <v>3</v>
      </c>
      <c r="H26" s="60"/>
      <c r="I26" s="61"/>
      <c r="J26" s="56"/>
      <c r="K26" s="22"/>
      <c r="L26" s="48">
        <f t="shared" si="6"/>
        <v>3</v>
      </c>
      <c r="M26" s="46">
        <v>170.7</v>
      </c>
      <c r="N26" s="23" t="e">
        <f>M26/#REF!</f>
        <v>#REF!</v>
      </c>
      <c r="O26" s="52">
        <v>3</v>
      </c>
      <c r="P26" s="60"/>
      <c r="Q26" s="21"/>
      <c r="R26" s="61"/>
      <c r="S26" s="56"/>
      <c r="T26" s="24"/>
      <c r="U26" s="22"/>
      <c r="V26" s="48">
        <f t="shared" si="2"/>
        <v>3</v>
      </c>
      <c r="W26" s="42">
        <v>3.82</v>
      </c>
      <c r="X26" s="23" t="e">
        <f>W26/#REF!</f>
        <v>#REF!</v>
      </c>
      <c r="Y26" s="65">
        <v>2</v>
      </c>
      <c r="Z26" s="60"/>
      <c r="AA26" s="21"/>
      <c r="AB26" s="61"/>
      <c r="AC26" s="56"/>
      <c r="AD26" s="24"/>
      <c r="AE26" s="22"/>
      <c r="AF26" s="47">
        <f t="shared" si="3"/>
        <v>2</v>
      </c>
      <c r="AG26" s="46">
        <v>14.9</v>
      </c>
      <c r="AH26" s="23" t="e">
        <f>AG26/#REF!</f>
        <v>#REF!</v>
      </c>
      <c r="AI26" s="65">
        <v>4</v>
      </c>
      <c r="AJ26" s="60"/>
      <c r="AK26" s="21"/>
      <c r="AL26" s="61"/>
      <c r="AM26" s="56"/>
      <c r="AN26" s="24"/>
      <c r="AO26" s="22"/>
      <c r="AP26" s="125">
        <f t="shared" si="4"/>
        <v>4</v>
      </c>
      <c r="AQ26" s="128">
        <f t="shared" si="5"/>
        <v>12</v>
      </c>
    </row>
    <row r="27" spans="1:43" ht="20" customHeight="1" x14ac:dyDescent="0.2">
      <c r="A27" s="16" t="s">
        <v>75</v>
      </c>
      <c r="B27" s="17" t="s">
        <v>76</v>
      </c>
      <c r="C27" s="20">
        <v>2009</v>
      </c>
      <c r="D27" s="19">
        <f t="shared" ca="1" si="1"/>
        <v>13</v>
      </c>
      <c r="E27" s="39" t="s">
        <v>2</v>
      </c>
      <c r="F27" s="46">
        <v>19.87</v>
      </c>
      <c r="G27" s="52">
        <v>3</v>
      </c>
      <c r="H27" s="60">
        <v>8.2249999999999996</v>
      </c>
      <c r="I27" s="61">
        <v>2</v>
      </c>
      <c r="J27" s="56"/>
      <c r="K27" s="100">
        <v>3</v>
      </c>
      <c r="L27" s="48">
        <f t="shared" si="6"/>
        <v>8</v>
      </c>
      <c r="M27" s="46">
        <v>215.67</v>
      </c>
      <c r="N27" s="23" t="e">
        <f>M27/#REF!</f>
        <v>#REF!</v>
      </c>
      <c r="O27" s="52">
        <v>6</v>
      </c>
      <c r="P27" s="60">
        <v>207.5</v>
      </c>
      <c r="Q27" s="21" t="e">
        <f>P27/#REF!</f>
        <v>#REF!</v>
      </c>
      <c r="R27" s="61">
        <v>4</v>
      </c>
      <c r="S27" s="56">
        <v>191.55</v>
      </c>
      <c r="T27" s="24" t="e">
        <f>S27/#REF!</f>
        <v>#REF!</v>
      </c>
      <c r="U27" s="22">
        <v>4</v>
      </c>
      <c r="V27" s="48">
        <f t="shared" si="2"/>
        <v>14</v>
      </c>
      <c r="W27" s="42">
        <v>5.29</v>
      </c>
      <c r="X27" s="23" t="e">
        <f>W27/#REF!</f>
        <v>#REF!</v>
      </c>
      <c r="Y27" s="65">
        <v>4</v>
      </c>
      <c r="Z27" s="60">
        <v>5.0999999999999996</v>
      </c>
      <c r="AA27" s="21" t="e">
        <f>Z27/#REF!</f>
        <v>#REF!</v>
      </c>
      <c r="AB27" s="61">
        <v>4</v>
      </c>
      <c r="AC27" s="56">
        <v>5.1100000000000003</v>
      </c>
      <c r="AD27" s="24" t="e">
        <f>AC27/#REF!</f>
        <v>#REF!</v>
      </c>
      <c r="AE27" s="22">
        <v>4</v>
      </c>
      <c r="AF27" s="47">
        <f t="shared" si="3"/>
        <v>4</v>
      </c>
      <c r="AG27" s="46">
        <v>13.7</v>
      </c>
      <c r="AH27" s="23" t="e">
        <f>AG27/#REF!</f>
        <v>#REF!</v>
      </c>
      <c r="AI27" s="65">
        <v>4</v>
      </c>
      <c r="AJ27" s="60">
        <v>13.7</v>
      </c>
      <c r="AK27" s="21" t="e">
        <f>AJ27/#REF!</f>
        <v>#REF!</v>
      </c>
      <c r="AL27" s="61">
        <v>2</v>
      </c>
      <c r="AM27" s="56">
        <v>12.5</v>
      </c>
      <c r="AN27" s="24" t="e">
        <f>AM27/#REF!</f>
        <v>#REF!</v>
      </c>
      <c r="AO27" s="22">
        <v>5</v>
      </c>
      <c r="AP27" s="126">
        <f t="shared" si="4"/>
        <v>3.6666666666666665</v>
      </c>
      <c r="AQ27" s="128">
        <f t="shared" si="5"/>
        <v>29.666666666666668</v>
      </c>
    </row>
    <row r="28" spans="1:43" ht="20" customHeight="1" x14ac:dyDescent="0.2">
      <c r="A28" s="16" t="s">
        <v>77</v>
      </c>
      <c r="B28" s="17" t="s">
        <v>78</v>
      </c>
      <c r="C28" s="20">
        <v>2010</v>
      </c>
      <c r="D28" s="19">
        <f t="shared" ca="1" si="1"/>
        <v>12</v>
      </c>
      <c r="E28" s="39" t="s">
        <v>2</v>
      </c>
      <c r="F28" s="46">
        <v>0.8</v>
      </c>
      <c r="G28" s="52">
        <v>1</v>
      </c>
      <c r="H28" s="60">
        <v>-20.100000000000001</v>
      </c>
      <c r="I28" s="61">
        <v>0</v>
      </c>
      <c r="J28" s="56"/>
      <c r="K28" s="22"/>
      <c r="L28" s="48">
        <f t="shared" si="6"/>
        <v>1</v>
      </c>
      <c r="M28" s="46">
        <v>183.9</v>
      </c>
      <c r="N28" s="23" t="e">
        <f>M28/#REF!</f>
        <v>#REF!</v>
      </c>
      <c r="O28" s="52">
        <v>9</v>
      </c>
      <c r="P28" s="60">
        <v>156.55000000000001</v>
      </c>
      <c r="Q28" s="21" t="e">
        <f>P28/#REF!</f>
        <v>#REF!</v>
      </c>
      <c r="R28" s="61">
        <v>4</v>
      </c>
      <c r="S28" s="56"/>
      <c r="T28" s="24"/>
      <c r="U28" s="22"/>
      <c r="V28" s="48">
        <f t="shared" si="2"/>
        <v>13</v>
      </c>
      <c r="W28" s="42">
        <v>5.82</v>
      </c>
      <c r="X28" s="23" t="e">
        <f>W28/#REF!</f>
        <v>#REF!</v>
      </c>
      <c r="Y28" s="65">
        <v>4</v>
      </c>
      <c r="Z28" s="60">
        <v>5.1100000000000003</v>
      </c>
      <c r="AA28" s="21" t="e">
        <f>Z28/#REF!</f>
        <v>#REF!</v>
      </c>
      <c r="AB28" s="61">
        <v>3</v>
      </c>
      <c r="AC28" s="56"/>
      <c r="AD28" s="24"/>
      <c r="AE28" s="22"/>
      <c r="AF28" s="47">
        <f t="shared" si="3"/>
        <v>3.5</v>
      </c>
      <c r="AG28" s="46">
        <v>10.6</v>
      </c>
      <c r="AH28" s="23" t="e">
        <f>AG28/#REF!</f>
        <v>#REF!</v>
      </c>
      <c r="AI28" s="65">
        <v>5</v>
      </c>
      <c r="AJ28" s="60">
        <v>10.3</v>
      </c>
      <c r="AK28" s="21" t="e">
        <f>AJ28/#REF!</f>
        <v>#REF!</v>
      </c>
      <c r="AL28" s="61">
        <v>4</v>
      </c>
      <c r="AM28" s="56"/>
      <c r="AN28" s="24"/>
      <c r="AO28" s="22"/>
      <c r="AP28" s="125">
        <f t="shared" si="4"/>
        <v>4.5</v>
      </c>
      <c r="AQ28" s="128">
        <f t="shared" si="5"/>
        <v>22</v>
      </c>
    </row>
    <row r="29" spans="1:43" ht="20" customHeight="1" x14ac:dyDescent="0.2">
      <c r="A29" s="16" t="s">
        <v>79</v>
      </c>
      <c r="B29" s="17" t="s">
        <v>80</v>
      </c>
      <c r="C29" s="20">
        <v>2011</v>
      </c>
      <c r="D29" s="19">
        <f t="shared" ca="1" si="1"/>
        <v>11</v>
      </c>
      <c r="E29" s="39" t="s">
        <v>2</v>
      </c>
      <c r="F29" s="46">
        <v>-5.75</v>
      </c>
      <c r="G29" s="52">
        <v>0</v>
      </c>
      <c r="H29" s="60">
        <v>2.52</v>
      </c>
      <c r="I29" s="61">
        <v>1</v>
      </c>
      <c r="J29" s="56"/>
      <c r="K29" s="100">
        <v>3</v>
      </c>
      <c r="L29" s="48">
        <f t="shared" si="6"/>
        <v>4</v>
      </c>
      <c r="M29" s="46">
        <v>168.42</v>
      </c>
      <c r="N29" s="23" t="e">
        <f>M29/#REF!</f>
        <v>#REF!</v>
      </c>
      <c r="O29" s="52">
        <v>9</v>
      </c>
      <c r="P29" s="60">
        <v>178.1</v>
      </c>
      <c r="Q29" s="21" t="e">
        <f>P29/#REF!</f>
        <v>#REF!</v>
      </c>
      <c r="R29" s="61">
        <v>4</v>
      </c>
      <c r="S29" s="56">
        <v>182.35</v>
      </c>
      <c r="T29" s="24" t="e">
        <f>S29/#REF!</f>
        <v>#REF!</v>
      </c>
      <c r="U29" s="22">
        <v>4</v>
      </c>
      <c r="V29" s="48">
        <f t="shared" si="2"/>
        <v>17</v>
      </c>
      <c r="W29" s="42">
        <v>5.49</v>
      </c>
      <c r="X29" s="23" t="e">
        <f>W29/#REF!</f>
        <v>#REF!</v>
      </c>
      <c r="Y29" s="65">
        <v>4</v>
      </c>
      <c r="Z29" s="60">
        <v>5.33</v>
      </c>
      <c r="AA29" s="21" t="e">
        <f>Z29/#REF!</f>
        <v>#REF!</v>
      </c>
      <c r="AB29" s="61">
        <v>4</v>
      </c>
      <c r="AC29" s="122">
        <v>5.29</v>
      </c>
      <c r="AD29" s="24" t="e">
        <f>AC29/#REF!</f>
        <v>#REF!</v>
      </c>
      <c r="AE29" s="22">
        <v>4</v>
      </c>
      <c r="AF29" s="47">
        <f t="shared" si="3"/>
        <v>4</v>
      </c>
      <c r="AG29" s="46">
        <v>10.199999999999999</v>
      </c>
      <c r="AH29" s="23" t="e">
        <f>AG29/#REF!</f>
        <v>#REF!</v>
      </c>
      <c r="AI29" s="65">
        <v>5</v>
      </c>
      <c r="AJ29" s="60">
        <v>11.1</v>
      </c>
      <c r="AK29" s="21" t="e">
        <f>AJ29/#REF!</f>
        <v>#REF!</v>
      </c>
      <c r="AL29" s="61">
        <v>5</v>
      </c>
      <c r="AM29" s="56">
        <v>11.5</v>
      </c>
      <c r="AN29" s="24" t="e">
        <f>AM29/#REF!</f>
        <v>#REF!</v>
      </c>
      <c r="AO29" s="22">
        <v>4</v>
      </c>
      <c r="AP29" s="126">
        <f t="shared" si="4"/>
        <v>4.666666666666667</v>
      </c>
      <c r="AQ29" s="128">
        <f t="shared" si="5"/>
        <v>29.666666666666668</v>
      </c>
    </row>
    <row r="30" spans="1:43" ht="20" customHeight="1" x14ac:dyDescent="0.2">
      <c r="A30" s="16" t="s">
        <v>81</v>
      </c>
      <c r="B30" s="17" t="s">
        <v>82</v>
      </c>
      <c r="C30" s="20">
        <v>2007</v>
      </c>
      <c r="D30" s="19">
        <f t="shared" ca="1" si="1"/>
        <v>15</v>
      </c>
      <c r="E30" s="39" t="s">
        <v>2</v>
      </c>
      <c r="F30" s="46">
        <v>10.7</v>
      </c>
      <c r="G30" s="52">
        <v>3</v>
      </c>
      <c r="H30" s="99">
        <v>5.2750000000000004</v>
      </c>
      <c r="I30" s="61">
        <v>2</v>
      </c>
      <c r="J30" s="56"/>
      <c r="K30" s="22"/>
      <c r="L30" s="48">
        <f t="shared" si="6"/>
        <v>5</v>
      </c>
      <c r="M30" s="46">
        <v>275.45</v>
      </c>
      <c r="N30" s="23" t="e">
        <f>M30/#REF!</f>
        <v>#REF!</v>
      </c>
      <c r="O30" s="52">
        <v>7</v>
      </c>
      <c r="P30" s="60">
        <v>260.85000000000002</v>
      </c>
      <c r="Q30" s="21" t="e">
        <f>P30/#REF!</f>
        <v>#REF!</v>
      </c>
      <c r="R30" s="61">
        <v>5</v>
      </c>
      <c r="S30" s="56">
        <v>195.45</v>
      </c>
      <c r="T30" s="24" t="e">
        <f>S30/#REF!</f>
        <v>#REF!</v>
      </c>
      <c r="U30" s="22">
        <v>4</v>
      </c>
      <c r="V30" s="48">
        <f t="shared" si="2"/>
        <v>16</v>
      </c>
      <c r="W30" s="42">
        <v>5.31</v>
      </c>
      <c r="X30" s="23" t="e">
        <f>W30/#REF!</f>
        <v>#REF!</v>
      </c>
      <c r="Y30" s="65">
        <v>4</v>
      </c>
      <c r="Z30" s="60">
        <v>4.7300000000000004</v>
      </c>
      <c r="AA30" s="21" t="e">
        <f>Z30/#REF!</f>
        <v>#REF!</v>
      </c>
      <c r="AB30" s="61">
        <v>3</v>
      </c>
      <c r="AC30" s="56">
        <v>5.25</v>
      </c>
      <c r="AD30" s="24" t="e">
        <f>AC30/#REF!</f>
        <v>#REF!</v>
      </c>
      <c r="AE30" s="22">
        <v>3</v>
      </c>
      <c r="AF30" s="119">
        <f t="shared" si="3"/>
        <v>3.3333333333333335</v>
      </c>
      <c r="AG30" s="46">
        <v>17.3</v>
      </c>
      <c r="AH30" s="23" t="e">
        <f>AG30/#REF!</f>
        <v>#REF!</v>
      </c>
      <c r="AI30" s="65">
        <v>4</v>
      </c>
      <c r="AJ30" s="60">
        <v>18.399999999999999</v>
      </c>
      <c r="AK30" s="21" t="e">
        <f>AJ30/#REF!</f>
        <v>#REF!</v>
      </c>
      <c r="AL30" s="61">
        <v>4</v>
      </c>
      <c r="AM30" s="67">
        <v>12.4</v>
      </c>
      <c r="AN30" s="24" t="e">
        <f>AM30/#REF!</f>
        <v>#REF!</v>
      </c>
      <c r="AO30" s="22">
        <v>3</v>
      </c>
      <c r="AP30" s="126">
        <f t="shared" si="4"/>
        <v>3.6666666666666665</v>
      </c>
      <c r="AQ30" s="128">
        <f t="shared" si="5"/>
        <v>28</v>
      </c>
    </row>
    <row r="31" spans="1:43" ht="20" customHeight="1" x14ac:dyDescent="0.2">
      <c r="A31" s="16" t="s">
        <v>83</v>
      </c>
      <c r="B31" s="17" t="s">
        <v>84</v>
      </c>
      <c r="C31" s="20">
        <v>2008</v>
      </c>
      <c r="D31" s="19">
        <f t="shared" ca="1" si="1"/>
        <v>14</v>
      </c>
      <c r="E31" s="39" t="s">
        <v>2</v>
      </c>
      <c r="F31" s="46"/>
      <c r="G31" s="52"/>
      <c r="H31" s="60"/>
      <c r="I31" s="61"/>
      <c r="J31" s="56"/>
      <c r="K31" s="22"/>
      <c r="L31" s="48">
        <f t="shared" si="6"/>
        <v>0</v>
      </c>
      <c r="M31" s="46">
        <v>217.15</v>
      </c>
      <c r="N31" s="23" t="e">
        <f>M31/#REF!</f>
        <v>#REF!</v>
      </c>
      <c r="O31" s="52">
        <v>5</v>
      </c>
      <c r="P31" s="60">
        <v>200.4</v>
      </c>
      <c r="Q31" s="21" t="e">
        <f>P31/#REF!</f>
        <v>#REF!</v>
      </c>
      <c r="R31" s="61">
        <v>3</v>
      </c>
      <c r="S31" s="56"/>
      <c r="T31" s="24"/>
      <c r="U31" s="22"/>
      <c r="V31" s="48">
        <f t="shared" si="2"/>
        <v>8</v>
      </c>
      <c r="W31" s="42">
        <v>5.32</v>
      </c>
      <c r="X31" s="23" t="e">
        <f>W31/#REF!</f>
        <v>#REF!</v>
      </c>
      <c r="Y31" s="65">
        <v>4</v>
      </c>
      <c r="Z31" s="60">
        <v>4.84</v>
      </c>
      <c r="AA31" s="21" t="e">
        <f>Z31/#REF!</f>
        <v>#REF!</v>
      </c>
      <c r="AB31" s="61">
        <v>3</v>
      </c>
      <c r="AC31" s="56"/>
      <c r="AD31" s="24"/>
      <c r="AE31" s="22"/>
      <c r="AF31" s="47">
        <f t="shared" si="3"/>
        <v>3.5</v>
      </c>
      <c r="AG31" s="46">
        <v>13.6</v>
      </c>
      <c r="AH31" s="23" t="e">
        <f>AG31/#REF!</f>
        <v>#REF!</v>
      </c>
      <c r="AI31" s="65">
        <v>3</v>
      </c>
      <c r="AJ31" s="60">
        <v>13.8</v>
      </c>
      <c r="AK31" s="21" t="e">
        <f>AJ31/#REF!</f>
        <v>#REF!</v>
      </c>
      <c r="AL31" s="61">
        <v>2</v>
      </c>
      <c r="AM31" s="56"/>
      <c r="AN31" s="24"/>
      <c r="AO31" s="22"/>
      <c r="AP31" s="125">
        <f t="shared" si="4"/>
        <v>2.5</v>
      </c>
      <c r="AQ31" s="128">
        <f t="shared" si="5"/>
        <v>14</v>
      </c>
    </row>
    <row r="32" spans="1:43" ht="20" customHeight="1" x14ac:dyDescent="0.2">
      <c r="A32" s="16" t="s">
        <v>85</v>
      </c>
      <c r="B32" s="17" t="s">
        <v>86</v>
      </c>
      <c r="C32" s="20">
        <v>2008</v>
      </c>
      <c r="D32" s="19">
        <f t="shared" ca="1" si="1"/>
        <v>14</v>
      </c>
      <c r="E32" s="39" t="s">
        <v>2</v>
      </c>
      <c r="F32" s="46">
        <v>-0.65</v>
      </c>
      <c r="G32" s="52">
        <v>0</v>
      </c>
      <c r="H32" s="60">
        <v>-9.8699999999999992</v>
      </c>
      <c r="I32" s="61">
        <v>0</v>
      </c>
      <c r="J32" s="56"/>
      <c r="K32" s="22"/>
      <c r="L32" s="48">
        <f t="shared" si="6"/>
        <v>0</v>
      </c>
      <c r="M32" s="46">
        <v>231.12</v>
      </c>
      <c r="N32" s="23" t="e">
        <f>M32/#REF!</f>
        <v>#REF!</v>
      </c>
      <c r="O32" s="52">
        <v>6</v>
      </c>
      <c r="P32" s="60">
        <v>241.37</v>
      </c>
      <c r="Q32" s="21" t="e">
        <f>P32/#REF!</f>
        <v>#REF!</v>
      </c>
      <c r="R32" s="61">
        <v>5</v>
      </c>
      <c r="S32" s="56"/>
      <c r="T32" s="24"/>
      <c r="U32" s="22"/>
      <c r="V32" s="48">
        <f t="shared" si="2"/>
        <v>11</v>
      </c>
      <c r="W32" s="42">
        <v>5.53</v>
      </c>
      <c r="X32" s="23" t="e">
        <f>W32/#REF!</f>
        <v>#REF!</v>
      </c>
      <c r="Y32" s="65">
        <v>4</v>
      </c>
      <c r="Z32" s="60">
        <v>5.69</v>
      </c>
      <c r="AA32" s="21" t="e">
        <f>Z32/#REF!</f>
        <v>#REF!</v>
      </c>
      <c r="AB32" s="61">
        <v>4</v>
      </c>
      <c r="AC32" s="56"/>
      <c r="AD32" s="24"/>
      <c r="AE32" s="22"/>
      <c r="AF32" s="47">
        <f t="shared" si="3"/>
        <v>4</v>
      </c>
      <c r="AG32" s="46">
        <v>13.9</v>
      </c>
      <c r="AH32" s="23" t="e">
        <f>AG32/#REF!</f>
        <v>#REF!</v>
      </c>
      <c r="AI32" s="65">
        <v>3</v>
      </c>
      <c r="AJ32" s="60">
        <v>14.1</v>
      </c>
      <c r="AK32" s="21" t="e">
        <f>AJ32/#REF!</f>
        <v>#REF!</v>
      </c>
      <c r="AL32" s="61">
        <v>2</v>
      </c>
      <c r="AM32" s="56"/>
      <c r="AN32" s="24"/>
      <c r="AO32" s="22"/>
      <c r="AP32" s="125">
        <f t="shared" si="4"/>
        <v>2.5</v>
      </c>
      <c r="AQ32" s="128">
        <f t="shared" si="5"/>
        <v>17.5</v>
      </c>
    </row>
    <row r="33" spans="1:43" ht="20" customHeight="1" thickBot="1" x14ac:dyDescent="0.25">
      <c r="A33" s="26" t="s">
        <v>87</v>
      </c>
      <c r="B33" s="27" t="s">
        <v>88</v>
      </c>
      <c r="C33" s="28">
        <v>2008</v>
      </c>
      <c r="D33" s="29">
        <f t="shared" ca="1" si="1"/>
        <v>14</v>
      </c>
      <c r="E33" s="40" t="s">
        <v>3</v>
      </c>
      <c r="F33" s="49"/>
      <c r="G33" s="113"/>
      <c r="H33" s="62"/>
      <c r="I33" s="63"/>
      <c r="J33" s="57"/>
      <c r="K33" s="31"/>
      <c r="L33" s="70">
        <f t="shared" si="6"/>
        <v>0</v>
      </c>
      <c r="M33" s="49">
        <v>120.9</v>
      </c>
      <c r="N33" s="32" t="e">
        <f>M33/#REF!</f>
        <v>#REF!</v>
      </c>
      <c r="O33" s="54">
        <v>2</v>
      </c>
      <c r="P33" s="62">
        <v>128.5</v>
      </c>
      <c r="Q33" s="30" t="e">
        <f>P33/#REF!</f>
        <v>#REF!</v>
      </c>
      <c r="R33" s="63">
        <v>2</v>
      </c>
      <c r="S33" s="57"/>
      <c r="T33" s="68"/>
      <c r="U33" s="31"/>
      <c r="V33" s="70">
        <f>SUM(O33,R33,U33)</f>
        <v>4</v>
      </c>
      <c r="W33" s="43">
        <v>3.7</v>
      </c>
      <c r="X33" s="32" t="e">
        <f>W33/#REF!</f>
        <v>#REF!</v>
      </c>
      <c r="Y33" s="66">
        <v>2</v>
      </c>
      <c r="Z33" s="62">
        <v>3.6</v>
      </c>
      <c r="AA33" s="30" t="e">
        <f>Z33/#REF!</f>
        <v>#REF!</v>
      </c>
      <c r="AB33" s="63">
        <v>1</v>
      </c>
      <c r="AC33" s="57"/>
      <c r="AD33" s="31"/>
      <c r="AE33" s="31"/>
      <c r="AF33" s="50">
        <f t="shared" si="3"/>
        <v>1.5</v>
      </c>
      <c r="AG33" s="49">
        <v>10.9</v>
      </c>
      <c r="AH33" s="32" t="e">
        <f>AG33/#REF!</f>
        <v>#REF!</v>
      </c>
      <c r="AI33" s="66">
        <v>2</v>
      </c>
      <c r="AJ33" s="62">
        <v>11.9</v>
      </c>
      <c r="AK33" s="30" t="e">
        <f>AJ33/#REF!</f>
        <v>#REF!</v>
      </c>
      <c r="AL33" s="63">
        <v>2</v>
      </c>
      <c r="AM33" s="57"/>
      <c r="AN33" s="68"/>
      <c r="AO33" s="31"/>
      <c r="AP33" s="127">
        <f t="shared" si="4"/>
        <v>2</v>
      </c>
      <c r="AQ33" s="129">
        <f t="shared" si="5"/>
        <v>7.5</v>
      </c>
    </row>
    <row r="34" spans="1:43" ht="17" thickTop="1" x14ac:dyDescent="0.2"/>
    <row r="35" spans="1:43" x14ac:dyDescent="0.2">
      <c r="A35" s="3">
        <f ca="1">TODAY()</f>
        <v>44592</v>
      </c>
      <c r="C35" s="137" t="s">
        <v>139</v>
      </c>
      <c r="D35" s="137"/>
      <c r="E35" s="5"/>
      <c r="F35" s="138" t="s">
        <v>138</v>
      </c>
      <c r="G35" s="138"/>
      <c r="H35" s="138"/>
      <c r="I35" s="138"/>
      <c r="J35" s="138"/>
      <c r="K35" s="138"/>
      <c r="L35" s="138"/>
      <c r="M35" s="138"/>
      <c r="N35" s="138"/>
      <c r="O35" s="138"/>
      <c r="P35" s="138"/>
      <c r="Q35" s="138"/>
      <c r="R35" s="138"/>
      <c r="S35" s="138"/>
      <c r="T35" s="138"/>
      <c r="U35" s="138"/>
      <c r="V35" s="138"/>
    </row>
    <row r="36" spans="1:43" x14ac:dyDescent="0.2">
      <c r="C36" s="5"/>
      <c r="D36" s="5"/>
      <c r="E36" s="5"/>
      <c r="F36" s="138"/>
      <c r="G36" s="138"/>
      <c r="H36" s="138"/>
      <c r="I36" s="138"/>
      <c r="J36" s="138"/>
      <c r="K36" s="138"/>
      <c r="L36" s="138"/>
      <c r="M36" s="138"/>
      <c r="N36" s="138"/>
      <c r="O36" s="138"/>
      <c r="P36" s="138"/>
      <c r="Q36" s="138"/>
      <c r="R36" s="138"/>
      <c r="S36" s="138"/>
      <c r="T36" s="138"/>
      <c r="U36" s="138"/>
      <c r="V36" s="138"/>
    </row>
  </sheetData>
  <sheetProtection algorithmName="SHA-512" hashValue="lkII0OyCbsWbq+OKXMTCkFp0eEY1vggI3up+2TeDuRagxrOVV9UNfads4NLSg/24qrFdEnr/MFjS75cExb4SHg==" saltValue="0AWBkx2oLwykLZ4kIzAaXw==" spinCount="100000" sheet="1" objects="1" scenarios="1"/>
  <mergeCells count="12">
    <mergeCell ref="C35:D35"/>
    <mergeCell ref="F35:V36"/>
    <mergeCell ref="AQ1:AQ2"/>
    <mergeCell ref="M1:V1"/>
    <mergeCell ref="W1:AF1"/>
    <mergeCell ref="AG1:AP1"/>
    <mergeCell ref="F1:L1"/>
    <mergeCell ref="A1:A2"/>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7A14A-BF51-D740-8F53-F4EF2FB12F8B}">
  <sheetPr codeName="Feuil7"/>
  <dimension ref="A1:AQ34"/>
  <sheetViews>
    <sheetView tabSelected="1" workbookViewId="0">
      <pane xSplit="6080" ySplit="1140" activePane="bottomRight"/>
      <selection pane="topRight" activeCell="F1" sqref="F1"/>
      <selection pane="bottomLeft" activeCell="A2" sqref="A2"/>
      <selection pane="bottomRight" activeCell="AJ8" sqref="AJ8"/>
    </sheetView>
  </sheetViews>
  <sheetFormatPr baseColWidth="10" defaultRowHeight="16" x14ac:dyDescent="0.2"/>
  <cols>
    <col min="1" max="1" width="13.33203125" customWidth="1"/>
    <col min="3" max="3" width="7.5" customWidth="1"/>
    <col min="4" max="4" width="7" customWidth="1"/>
    <col min="5" max="5" width="8.1640625" customWidth="1"/>
    <col min="6" max="42" width="9.83203125" customWidth="1"/>
    <col min="43" max="43" width="38.1640625" customWidth="1"/>
  </cols>
  <sheetData>
    <row r="1" spans="1:43" ht="35" customHeight="1" thickTop="1" x14ac:dyDescent="0.2">
      <c r="A1" s="133" t="s">
        <v>112</v>
      </c>
      <c r="B1" s="135" t="s">
        <v>113</v>
      </c>
      <c r="C1" s="135" t="s">
        <v>114</v>
      </c>
      <c r="D1" s="135" t="s">
        <v>115</v>
      </c>
      <c r="E1" s="135" t="s">
        <v>4</v>
      </c>
      <c r="F1" s="148" t="s">
        <v>124</v>
      </c>
      <c r="G1" s="149"/>
      <c r="H1" s="149"/>
      <c r="I1" s="149"/>
      <c r="J1" s="149"/>
      <c r="K1" s="149"/>
      <c r="L1" s="150"/>
      <c r="M1" s="147" t="s">
        <v>116</v>
      </c>
      <c r="N1" s="147"/>
      <c r="O1" s="147"/>
      <c r="P1" s="147"/>
      <c r="Q1" s="147"/>
      <c r="R1" s="147"/>
      <c r="S1" s="147"/>
      <c r="T1" s="147"/>
      <c r="U1" s="147"/>
      <c r="V1" s="147"/>
      <c r="W1" s="141" t="s">
        <v>119</v>
      </c>
      <c r="X1" s="142"/>
      <c r="Y1" s="142"/>
      <c r="Z1" s="142"/>
      <c r="AA1" s="142"/>
      <c r="AB1" s="142"/>
      <c r="AC1" s="142"/>
      <c r="AD1" s="142"/>
      <c r="AE1" s="142"/>
      <c r="AF1" s="143"/>
      <c r="AG1" s="144" t="s">
        <v>120</v>
      </c>
      <c r="AH1" s="145"/>
      <c r="AI1" s="145"/>
      <c r="AJ1" s="145"/>
      <c r="AK1" s="145"/>
      <c r="AL1" s="145"/>
      <c r="AM1" s="145"/>
      <c r="AN1" s="145"/>
      <c r="AO1" s="145"/>
      <c r="AP1" s="146"/>
      <c r="AQ1" s="139" t="s">
        <v>144</v>
      </c>
    </row>
    <row r="2" spans="1:43" ht="25" customHeight="1" thickBot="1" x14ac:dyDescent="0.25">
      <c r="A2" s="134"/>
      <c r="B2" s="136"/>
      <c r="C2" s="136"/>
      <c r="D2" s="136"/>
      <c r="E2" s="136"/>
      <c r="F2" s="94" t="s">
        <v>0</v>
      </c>
      <c r="G2" s="95" t="s">
        <v>117</v>
      </c>
      <c r="H2" s="96" t="s">
        <v>1</v>
      </c>
      <c r="I2" s="96" t="s">
        <v>117</v>
      </c>
      <c r="J2" s="97" t="s">
        <v>121</v>
      </c>
      <c r="K2" s="97" t="s">
        <v>117</v>
      </c>
      <c r="L2" s="98" t="s">
        <v>118</v>
      </c>
      <c r="M2" s="34" t="s">
        <v>0</v>
      </c>
      <c r="N2" s="34" t="s">
        <v>122</v>
      </c>
      <c r="O2" s="34" t="s">
        <v>117</v>
      </c>
      <c r="P2" s="35" t="s">
        <v>1</v>
      </c>
      <c r="Q2" s="35" t="s">
        <v>122</v>
      </c>
      <c r="R2" s="35" t="s">
        <v>117</v>
      </c>
      <c r="S2" s="36" t="s">
        <v>121</v>
      </c>
      <c r="T2" s="36" t="s">
        <v>122</v>
      </c>
      <c r="U2" s="36" t="s">
        <v>117</v>
      </c>
      <c r="V2" s="37" t="s">
        <v>118</v>
      </c>
      <c r="W2" s="76" t="s">
        <v>0</v>
      </c>
      <c r="X2" s="77" t="s">
        <v>122</v>
      </c>
      <c r="Y2" s="77" t="s">
        <v>117</v>
      </c>
      <c r="Z2" s="78" t="s">
        <v>1</v>
      </c>
      <c r="AA2" s="78" t="s">
        <v>122</v>
      </c>
      <c r="AB2" s="78" t="s">
        <v>117</v>
      </c>
      <c r="AC2" s="79" t="s">
        <v>121</v>
      </c>
      <c r="AD2" s="79" t="s">
        <v>122</v>
      </c>
      <c r="AE2" s="79" t="s">
        <v>117</v>
      </c>
      <c r="AF2" s="80" t="s">
        <v>123</v>
      </c>
      <c r="AG2" s="71" t="s">
        <v>0</v>
      </c>
      <c r="AH2" s="72" t="s">
        <v>122</v>
      </c>
      <c r="AI2" s="72" t="s">
        <v>117</v>
      </c>
      <c r="AJ2" s="73" t="s">
        <v>1</v>
      </c>
      <c r="AK2" s="73" t="s">
        <v>122</v>
      </c>
      <c r="AL2" s="73" t="s">
        <v>117</v>
      </c>
      <c r="AM2" s="74" t="s">
        <v>121</v>
      </c>
      <c r="AN2" s="74" t="s">
        <v>122</v>
      </c>
      <c r="AO2" s="74" t="s">
        <v>117</v>
      </c>
      <c r="AP2" s="75" t="s">
        <v>118</v>
      </c>
      <c r="AQ2" s="140"/>
    </row>
    <row r="3" spans="1:43" ht="20" customHeight="1" x14ac:dyDescent="0.2">
      <c r="A3" s="7" t="s">
        <v>89</v>
      </c>
      <c r="B3" s="8" t="s">
        <v>90</v>
      </c>
      <c r="C3" s="85">
        <v>2005</v>
      </c>
      <c r="D3" s="86">
        <f ca="1">YEAR($A$18)-C3</f>
        <v>17</v>
      </c>
      <c r="E3" s="87" t="s">
        <v>3</v>
      </c>
      <c r="F3" s="44">
        <v>3.15</v>
      </c>
      <c r="G3" s="51">
        <v>1</v>
      </c>
      <c r="H3" s="58">
        <v>-1.6</v>
      </c>
      <c r="I3" s="59">
        <v>0</v>
      </c>
      <c r="J3" s="55"/>
      <c r="K3" s="12"/>
      <c r="L3" s="69">
        <f t="shared" ref="L3:L16" si="0">SUM(G3,I3,K3)</f>
        <v>1</v>
      </c>
      <c r="M3" s="115">
        <v>281.22000000000003</v>
      </c>
      <c r="N3" s="13" t="e">
        <f>M3/#REF!</f>
        <v>#REF!</v>
      </c>
      <c r="O3" s="51">
        <v>9</v>
      </c>
      <c r="P3" s="116">
        <v>285.99</v>
      </c>
      <c r="Q3" s="11" t="e">
        <f>P3/#REF!</f>
        <v>#REF!</v>
      </c>
      <c r="R3" s="59">
        <v>8</v>
      </c>
      <c r="S3" s="55"/>
      <c r="T3" s="14"/>
      <c r="U3" s="12"/>
      <c r="V3" s="69">
        <f>SUM(O3,R3,U3)</f>
        <v>17</v>
      </c>
      <c r="W3" s="117">
        <v>5.97</v>
      </c>
      <c r="X3" s="13" t="e">
        <f>W3/#REF!</f>
        <v>#REF!</v>
      </c>
      <c r="Y3" s="64">
        <v>4</v>
      </c>
      <c r="Z3" s="116">
        <v>5.54</v>
      </c>
      <c r="AA3" s="11" t="e">
        <f>Z3/#REF!</f>
        <v>#REF!</v>
      </c>
      <c r="AB3" s="59">
        <v>4</v>
      </c>
      <c r="AC3" s="55"/>
      <c r="AD3" s="14"/>
      <c r="AE3" s="12"/>
      <c r="AF3" s="45">
        <f>AVERAGE(Y3,AB3,AE3)</f>
        <v>4</v>
      </c>
      <c r="AG3" s="115">
        <v>15.6</v>
      </c>
      <c r="AH3" s="13" t="e">
        <f>AG3/#REF!</f>
        <v>#REF!</v>
      </c>
      <c r="AI3" s="64">
        <v>4</v>
      </c>
      <c r="AJ3" s="116">
        <v>17.3</v>
      </c>
      <c r="AK3" s="11" t="e">
        <f>AJ3/#REF!</f>
        <v>#REF!</v>
      </c>
      <c r="AL3" s="59">
        <v>5</v>
      </c>
      <c r="AM3" s="55"/>
      <c r="AN3" s="14"/>
      <c r="AO3" s="12"/>
      <c r="AP3" s="15">
        <f>AVERAGE(AI3,AL3,AO3)</f>
        <v>4.5</v>
      </c>
      <c r="AQ3" s="128">
        <f>SUM(L3+V3+AF3+AP3)</f>
        <v>26.5</v>
      </c>
    </row>
    <row r="4" spans="1:43" ht="20" customHeight="1" x14ac:dyDescent="0.2">
      <c r="A4" s="16" t="s">
        <v>91</v>
      </c>
      <c r="B4" s="17" t="s">
        <v>92</v>
      </c>
      <c r="C4" s="88">
        <v>2005</v>
      </c>
      <c r="D4" s="89">
        <f t="shared" ref="D4:D16" ca="1" si="1">YEAR($A$18)-C4</f>
        <v>17</v>
      </c>
      <c r="E4" s="90" t="s">
        <v>2</v>
      </c>
      <c r="F4" s="46"/>
      <c r="G4" s="112">
        <v>3</v>
      </c>
      <c r="H4" s="60"/>
      <c r="I4" s="61"/>
      <c r="J4" s="56"/>
      <c r="K4" s="22"/>
      <c r="L4" s="48">
        <f t="shared" si="0"/>
        <v>3</v>
      </c>
      <c r="M4" s="46">
        <v>200.55</v>
      </c>
      <c r="N4" s="23" t="e">
        <f>M4/#REF!</f>
        <v>#REF!</v>
      </c>
      <c r="O4" s="52">
        <v>2</v>
      </c>
      <c r="P4" s="60"/>
      <c r="Q4" s="21"/>
      <c r="R4" s="61"/>
      <c r="S4" s="56"/>
      <c r="T4" s="24"/>
      <c r="U4" s="22"/>
      <c r="V4" s="48">
        <f t="shared" ref="V4:V16" si="2">SUM(O4,R4,U4)</f>
        <v>2</v>
      </c>
      <c r="W4" s="42">
        <v>3.91</v>
      </c>
      <c r="X4" s="23" t="e">
        <f>W4/#REF!</f>
        <v>#REF!</v>
      </c>
      <c r="Y4" s="65">
        <v>2</v>
      </c>
      <c r="Z4" s="60"/>
      <c r="AA4" s="21"/>
      <c r="AB4" s="61"/>
      <c r="AC4" s="56"/>
      <c r="AD4" s="24"/>
      <c r="AE4" s="22"/>
      <c r="AF4" s="47">
        <f t="shared" ref="AF4:AF16" si="3">AVERAGE(Y4,AB4,AE4)</f>
        <v>2</v>
      </c>
      <c r="AG4" s="46">
        <v>17.100000000000001</v>
      </c>
      <c r="AH4" s="23" t="e">
        <f>AG4/#REF!</f>
        <v>#REF!</v>
      </c>
      <c r="AI4" s="65">
        <v>2</v>
      </c>
      <c r="AJ4" s="60"/>
      <c r="AK4" s="21"/>
      <c r="AL4" s="61"/>
      <c r="AM4" s="56"/>
      <c r="AN4" s="24"/>
      <c r="AO4" s="22"/>
      <c r="AP4" s="25">
        <f t="shared" ref="AP4:AP16" si="4">AVERAGE(AI4,AL4,AO4)</f>
        <v>2</v>
      </c>
      <c r="AQ4" s="128">
        <f t="shared" ref="AQ4:AQ16" si="5">SUM(L4+V4+AF4+AP4)</f>
        <v>9</v>
      </c>
    </row>
    <row r="5" spans="1:43" ht="20" customHeight="1" x14ac:dyDescent="0.2">
      <c r="A5" s="16" t="s">
        <v>93</v>
      </c>
      <c r="B5" s="17" t="s">
        <v>94</v>
      </c>
      <c r="C5" s="88">
        <v>2005</v>
      </c>
      <c r="D5" s="89">
        <f t="shared" ca="1" si="1"/>
        <v>17</v>
      </c>
      <c r="E5" s="90" t="s">
        <v>2</v>
      </c>
      <c r="F5" s="46">
        <v>-2.4</v>
      </c>
      <c r="G5" s="52">
        <v>0</v>
      </c>
      <c r="H5" s="60">
        <v>2.7</v>
      </c>
      <c r="I5" s="61">
        <v>1</v>
      </c>
      <c r="J5" s="56"/>
      <c r="K5" s="22"/>
      <c r="L5" s="48">
        <f t="shared" si="0"/>
        <v>1</v>
      </c>
      <c r="M5" s="101">
        <v>321.02999999999997</v>
      </c>
      <c r="N5" s="23" t="e">
        <f>M5/#REF!</f>
        <v>#REF!</v>
      </c>
      <c r="O5" s="52">
        <v>9</v>
      </c>
      <c r="P5" s="102">
        <v>325.83999999999997</v>
      </c>
      <c r="Q5" s="21" t="e">
        <f>P5/#REF!</f>
        <v>#REF!</v>
      </c>
      <c r="R5" s="61">
        <v>7</v>
      </c>
      <c r="S5" s="56"/>
      <c r="T5" s="24"/>
      <c r="U5" s="22"/>
      <c r="V5" s="48">
        <f t="shared" si="2"/>
        <v>16</v>
      </c>
      <c r="W5" s="103">
        <v>5.7</v>
      </c>
      <c r="X5" s="23" t="e">
        <f>W5/#REF!</f>
        <v>#REF!</v>
      </c>
      <c r="Y5" s="65">
        <v>4</v>
      </c>
      <c r="Z5" s="102">
        <v>5.23</v>
      </c>
      <c r="AA5" s="21" t="e">
        <f>Z5/#REF!</f>
        <v>#REF!</v>
      </c>
      <c r="AB5" s="61">
        <v>3</v>
      </c>
      <c r="AC5" s="56"/>
      <c r="AD5" s="24"/>
      <c r="AE5" s="22"/>
      <c r="AF5" s="47">
        <f t="shared" si="3"/>
        <v>3.5</v>
      </c>
      <c r="AG5" s="101">
        <v>18.8</v>
      </c>
      <c r="AH5" s="23" t="e">
        <f>AG5/#REF!</f>
        <v>#REF!</v>
      </c>
      <c r="AI5" s="65">
        <v>5</v>
      </c>
      <c r="AJ5" s="102">
        <v>20.7</v>
      </c>
      <c r="AK5" s="21" t="e">
        <f>AJ5/#REF!</f>
        <v>#REF!</v>
      </c>
      <c r="AL5" s="61">
        <v>5</v>
      </c>
      <c r="AM5" s="56"/>
      <c r="AN5" s="24"/>
      <c r="AO5" s="22"/>
      <c r="AP5" s="25">
        <f t="shared" si="4"/>
        <v>5</v>
      </c>
      <c r="AQ5" s="128">
        <f t="shared" si="5"/>
        <v>25.5</v>
      </c>
    </row>
    <row r="6" spans="1:43" ht="20" customHeight="1" x14ac:dyDescent="0.2">
      <c r="A6" s="16" t="s">
        <v>95</v>
      </c>
      <c r="B6" s="17" t="s">
        <v>96</v>
      </c>
      <c r="C6" s="88">
        <v>2006</v>
      </c>
      <c r="D6" s="89">
        <f t="shared" ca="1" si="1"/>
        <v>16</v>
      </c>
      <c r="E6" s="90" t="s">
        <v>3</v>
      </c>
      <c r="F6" s="46">
        <v>7.47</v>
      </c>
      <c r="G6" s="52">
        <v>2</v>
      </c>
      <c r="H6" s="60">
        <v>4.3899999999999997</v>
      </c>
      <c r="I6" s="61">
        <v>1</v>
      </c>
      <c r="J6" s="56"/>
      <c r="K6" s="100">
        <v>3</v>
      </c>
      <c r="L6" s="48">
        <f t="shared" si="0"/>
        <v>6</v>
      </c>
      <c r="M6" s="46">
        <v>260.81</v>
      </c>
      <c r="N6" s="23" t="e">
        <f>M6/#REF!</f>
        <v>#REF!</v>
      </c>
      <c r="O6" s="52">
        <v>8</v>
      </c>
      <c r="P6" s="60">
        <v>289.35000000000002</v>
      </c>
      <c r="Q6" s="21" t="e">
        <f>P6/#REF!</f>
        <v>#REF!</v>
      </c>
      <c r="R6" s="61">
        <v>8</v>
      </c>
      <c r="S6" s="56">
        <v>228.85</v>
      </c>
      <c r="T6" s="24" t="e">
        <f>S6/#REF!</f>
        <v>#REF!</v>
      </c>
      <c r="U6" s="22">
        <v>7</v>
      </c>
      <c r="V6" s="48">
        <f t="shared" si="2"/>
        <v>23</v>
      </c>
      <c r="W6" s="42">
        <v>5.51</v>
      </c>
      <c r="X6" s="23" t="e">
        <f>W6/#REF!</f>
        <v>#REF!</v>
      </c>
      <c r="Y6" s="65">
        <v>4</v>
      </c>
      <c r="Z6" s="60">
        <v>5.88</v>
      </c>
      <c r="AA6" s="21" t="e">
        <f>Z6/#REF!</f>
        <v>#REF!</v>
      </c>
      <c r="AB6" s="61">
        <v>4</v>
      </c>
      <c r="AC6" s="56">
        <v>5.78</v>
      </c>
      <c r="AD6" s="24" t="e">
        <f>AC6/#REF!</f>
        <v>#REF!</v>
      </c>
      <c r="AE6" s="22">
        <v>3</v>
      </c>
      <c r="AF6" s="119">
        <f t="shared" si="3"/>
        <v>3.6666666666666665</v>
      </c>
      <c r="AG6" s="46">
        <v>15.8</v>
      </c>
      <c r="AH6" s="23" t="e">
        <f>AG6/#REF!</f>
        <v>#REF!</v>
      </c>
      <c r="AI6" s="65">
        <v>4</v>
      </c>
      <c r="AJ6" s="60">
        <v>16.399999999999999</v>
      </c>
      <c r="AK6" s="21" t="e">
        <f>AJ6/#REF!</f>
        <v>#REF!</v>
      </c>
      <c r="AL6" s="61">
        <v>4</v>
      </c>
      <c r="AM6" s="56">
        <v>13.2</v>
      </c>
      <c r="AN6" s="24" t="e">
        <f>AM6/#REF!</f>
        <v>#REF!</v>
      </c>
      <c r="AO6" s="22">
        <v>3</v>
      </c>
      <c r="AP6" s="120">
        <f t="shared" si="4"/>
        <v>3.6666666666666665</v>
      </c>
      <c r="AQ6" s="128">
        <f t="shared" si="5"/>
        <v>36.333333333333329</v>
      </c>
    </row>
    <row r="7" spans="1:43" ht="20" customHeight="1" x14ac:dyDescent="0.2">
      <c r="A7" s="16" t="s">
        <v>97</v>
      </c>
      <c r="B7" s="17" t="s">
        <v>33</v>
      </c>
      <c r="C7" s="88">
        <v>2003</v>
      </c>
      <c r="D7" s="89">
        <f t="shared" ca="1" si="1"/>
        <v>19</v>
      </c>
      <c r="E7" s="90" t="s">
        <v>2</v>
      </c>
      <c r="F7" s="46">
        <v>15.35</v>
      </c>
      <c r="G7" s="52">
        <v>3</v>
      </c>
      <c r="H7" s="60">
        <v>14.9</v>
      </c>
      <c r="I7" s="61">
        <v>3</v>
      </c>
      <c r="J7" s="56"/>
      <c r="K7" s="22"/>
      <c r="L7" s="48">
        <f t="shared" si="0"/>
        <v>6</v>
      </c>
      <c r="M7" s="46">
        <v>351.39</v>
      </c>
      <c r="N7" s="23" t="e">
        <f>M7/#REF!</f>
        <v>#REF!</v>
      </c>
      <c r="O7" s="52">
        <v>5</v>
      </c>
      <c r="P7" s="60">
        <v>329.82</v>
      </c>
      <c r="Q7" s="21" t="e">
        <f>P7/#REF!</f>
        <v>#REF!</v>
      </c>
      <c r="R7" s="61">
        <v>4</v>
      </c>
      <c r="S7" s="56"/>
      <c r="T7" s="24"/>
      <c r="U7" s="22"/>
      <c r="V7" s="48">
        <f t="shared" si="2"/>
        <v>9</v>
      </c>
      <c r="W7" s="42">
        <v>5.46</v>
      </c>
      <c r="X7" s="23" t="e">
        <f>W7/#REF!</f>
        <v>#REF!</v>
      </c>
      <c r="Y7" s="65">
        <v>3</v>
      </c>
      <c r="Z7" s="60">
        <v>4.7699999999999996</v>
      </c>
      <c r="AA7" s="21" t="e">
        <f>Z7/#REF!</f>
        <v>#REF!</v>
      </c>
      <c r="AB7" s="61">
        <v>2</v>
      </c>
      <c r="AC7" s="56"/>
      <c r="AD7" s="24"/>
      <c r="AE7" s="22"/>
      <c r="AF7" s="47">
        <f t="shared" si="3"/>
        <v>2.5</v>
      </c>
      <c r="AG7" s="46">
        <v>21.48</v>
      </c>
      <c r="AH7" s="23" t="e">
        <f>AG7/#REF!</f>
        <v>#REF!</v>
      </c>
      <c r="AI7" s="65">
        <v>3</v>
      </c>
      <c r="AJ7" s="60">
        <v>23.12</v>
      </c>
      <c r="AK7" s="21" t="e">
        <f>AJ7/#REF!</f>
        <v>#REF!</v>
      </c>
      <c r="AL7" s="61">
        <v>4</v>
      </c>
      <c r="AM7" s="56"/>
      <c r="AN7" s="24"/>
      <c r="AO7" s="22"/>
      <c r="AP7" s="25">
        <f t="shared" si="4"/>
        <v>3.5</v>
      </c>
      <c r="AQ7" s="128">
        <f t="shared" si="5"/>
        <v>21</v>
      </c>
    </row>
    <row r="8" spans="1:43" ht="20" customHeight="1" x14ac:dyDescent="0.2">
      <c r="A8" s="16" t="s">
        <v>98</v>
      </c>
      <c r="B8" s="17" t="s">
        <v>99</v>
      </c>
      <c r="C8" s="88">
        <v>2003</v>
      </c>
      <c r="D8" s="89">
        <f t="shared" ca="1" si="1"/>
        <v>19</v>
      </c>
      <c r="E8" s="90" t="s">
        <v>2</v>
      </c>
      <c r="F8" s="46">
        <v>8.9450000000000003</v>
      </c>
      <c r="G8" s="52">
        <v>2</v>
      </c>
      <c r="H8" s="60">
        <v>4.08</v>
      </c>
      <c r="I8" s="61">
        <v>1</v>
      </c>
      <c r="J8" s="56"/>
      <c r="K8" s="22"/>
      <c r="L8" s="48">
        <f t="shared" si="0"/>
        <v>3</v>
      </c>
      <c r="M8" s="46">
        <v>375.55</v>
      </c>
      <c r="N8" s="23" t="e">
        <f>M8/#REF!</f>
        <v>#REF!</v>
      </c>
      <c r="O8" s="52">
        <v>7</v>
      </c>
      <c r="P8" s="60">
        <v>443.81</v>
      </c>
      <c r="Q8" s="21" t="e">
        <f>P8/#REF!</f>
        <v>#REF!</v>
      </c>
      <c r="R8" s="61">
        <v>8</v>
      </c>
      <c r="S8" s="56"/>
      <c r="T8" s="24"/>
      <c r="U8" s="22"/>
      <c r="V8" s="48">
        <f t="shared" si="2"/>
        <v>15</v>
      </c>
      <c r="W8" s="42">
        <v>5.76</v>
      </c>
      <c r="X8" s="23" t="e">
        <f>W8/#REF!</f>
        <v>#REF!</v>
      </c>
      <c r="Y8" s="65">
        <v>3</v>
      </c>
      <c r="Z8" s="60">
        <v>6.07</v>
      </c>
      <c r="AA8" s="21" t="e">
        <f>Z8/#REF!</f>
        <v>#REF!</v>
      </c>
      <c r="AB8" s="61">
        <v>4</v>
      </c>
      <c r="AC8" s="56"/>
      <c r="AD8" s="24"/>
      <c r="AE8" s="22"/>
      <c r="AF8" s="47">
        <f t="shared" si="3"/>
        <v>3.5</v>
      </c>
      <c r="AG8" s="46">
        <v>21.72</v>
      </c>
      <c r="AH8" s="23" t="e">
        <f>AG8/#REF!</f>
        <v>#REF!</v>
      </c>
      <c r="AI8" s="65">
        <v>4</v>
      </c>
      <c r="AJ8" s="60">
        <v>24.87</v>
      </c>
      <c r="AK8" s="21" t="e">
        <f>AJ8/#REF!</f>
        <v>#REF!</v>
      </c>
      <c r="AL8" s="61"/>
      <c r="AM8" s="56"/>
      <c r="AN8" s="24"/>
      <c r="AO8" s="22"/>
      <c r="AP8" s="25">
        <f t="shared" si="4"/>
        <v>4</v>
      </c>
      <c r="AQ8" s="128">
        <f t="shared" si="5"/>
        <v>25.5</v>
      </c>
    </row>
    <row r="9" spans="1:43" ht="20" customHeight="1" x14ac:dyDescent="0.2">
      <c r="A9" s="16" t="s">
        <v>100</v>
      </c>
      <c r="B9" s="17" t="s">
        <v>101</v>
      </c>
      <c r="C9" s="88">
        <v>2004</v>
      </c>
      <c r="D9" s="89">
        <f t="shared" ca="1" si="1"/>
        <v>18</v>
      </c>
      <c r="E9" s="90" t="s">
        <v>2</v>
      </c>
      <c r="F9" s="46">
        <v>7.085</v>
      </c>
      <c r="G9" s="52">
        <v>2</v>
      </c>
      <c r="H9" s="60">
        <v>-7.7450000000000001</v>
      </c>
      <c r="I9" s="61">
        <v>0</v>
      </c>
      <c r="J9" s="56">
        <v>70.92</v>
      </c>
      <c r="K9" s="22">
        <v>3</v>
      </c>
      <c r="L9" s="48">
        <f t="shared" si="0"/>
        <v>5</v>
      </c>
      <c r="M9" s="46">
        <v>395.05</v>
      </c>
      <c r="N9" s="23" t="e">
        <f>M9/#REF!</f>
        <v>#REF!</v>
      </c>
      <c r="O9" s="52">
        <v>8</v>
      </c>
      <c r="P9" s="60">
        <v>440.31</v>
      </c>
      <c r="Q9" s="21" t="e">
        <f>P9/#REF!</f>
        <v>#REF!</v>
      </c>
      <c r="R9" s="61">
        <v>9</v>
      </c>
      <c r="S9" s="56">
        <v>380.69</v>
      </c>
      <c r="T9" s="24" t="e">
        <f>S9/#REF!</f>
        <v>#REF!</v>
      </c>
      <c r="U9" s="22">
        <v>8</v>
      </c>
      <c r="V9" s="48">
        <f t="shared" si="2"/>
        <v>25</v>
      </c>
      <c r="W9" s="42">
        <v>6.33</v>
      </c>
      <c r="X9" s="23" t="e">
        <f>W9/#REF!</f>
        <v>#REF!</v>
      </c>
      <c r="Y9" s="65">
        <v>4</v>
      </c>
      <c r="Z9" s="60">
        <v>6.25</v>
      </c>
      <c r="AA9" s="21" t="e">
        <f>Z9/#REF!</f>
        <v>#REF!</v>
      </c>
      <c r="AB9" s="61">
        <v>4</v>
      </c>
      <c r="AC9" s="56">
        <v>6.19</v>
      </c>
      <c r="AD9" s="24" t="e">
        <f>AC9/#REF!</f>
        <v>#REF!</v>
      </c>
      <c r="AE9" s="22">
        <v>4</v>
      </c>
      <c r="AF9" s="47">
        <f t="shared" si="3"/>
        <v>4</v>
      </c>
      <c r="AG9" s="46">
        <v>20.8</v>
      </c>
      <c r="AH9" s="23" t="e">
        <f>AG9/#REF!</f>
        <v>#REF!</v>
      </c>
      <c r="AI9" s="65">
        <v>4</v>
      </c>
      <c r="AJ9" s="60">
        <v>23.5</v>
      </c>
      <c r="AK9" s="21" t="e">
        <f>AJ9/#REF!</f>
        <v>#REF!</v>
      </c>
      <c r="AL9" s="61">
        <v>5</v>
      </c>
      <c r="AM9" s="56">
        <v>20.5</v>
      </c>
      <c r="AN9" s="24" t="e">
        <f>AM9/#REF!</f>
        <v>#REF!</v>
      </c>
      <c r="AO9" s="22">
        <v>3</v>
      </c>
      <c r="AP9" s="25">
        <f t="shared" si="4"/>
        <v>4</v>
      </c>
      <c r="AQ9" s="128">
        <f t="shared" si="5"/>
        <v>38</v>
      </c>
    </row>
    <row r="10" spans="1:43" ht="20" customHeight="1" x14ac:dyDescent="0.2">
      <c r="A10" s="16" t="s">
        <v>97</v>
      </c>
      <c r="B10" s="17" t="s">
        <v>102</v>
      </c>
      <c r="C10" s="88">
        <v>2003</v>
      </c>
      <c r="D10" s="89">
        <f t="shared" ca="1" si="1"/>
        <v>19</v>
      </c>
      <c r="E10" s="90" t="s">
        <v>3</v>
      </c>
      <c r="F10" s="46">
        <v>18.399999999999999</v>
      </c>
      <c r="G10" s="52">
        <v>3</v>
      </c>
      <c r="H10" s="60"/>
      <c r="I10" s="118">
        <v>3</v>
      </c>
      <c r="J10" s="56"/>
      <c r="K10" s="22"/>
      <c r="L10" s="48">
        <f t="shared" si="0"/>
        <v>6</v>
      </c>
      <c r="M10" s="46">
        <v>210.25</v>
      </c>
      <c r="N10" s="23" t="e">
        <f>M10/#REF!</f>
        <v>#REF!</v>
      </c>
      <c r="O10" s="52">
        <v>3</v>
      </c>
      <c r="P10" s="60">
        <v>235.75</v>
      </c>
      <c r="Q10" s="21" t="e">
        <f>P10/#REF!</f>
        <v>#REF!</v>
      </c>
      <c r="R10" s="61">
        <v>3</v>
      </c>
      <c r="S10" s="56"/>
      <c r="T10" s="24"/>
      <c r="U10" s="22"/>
      <c r="V10" s="48">
        <f t="shared" si="2"/>
        <v>6</v>
      </c>
      <c r="W10" s="42">
        <v>4.32</v>
      </c>
      <c r="X10" s="23" t="e">
        <f>W10/#REF!</f>
        <v>#REF!</v>
      </c>
      <c r="Y10" s="65">
        <v>2</v>
      </c>
      <c r="Z10" s="60">
        <v>4.57</v>
      </c>
      <c r="AA10" s="21" t="e">
        <f>Z10/#REF!</f>
        <v>#REF!</v>
      </c>
      <c r="AB10" s="61">
        <v>2</v>
      </c>
      <c r="AC10" s="56"/>
      <c r="AD10" s="24"/>
      <c r="AE10" s="22"/>
      <c r="AF10" s="47">
        <f t="shared" si="3"/>
        <v>2</v>
      </c>
      <c r="AG10" s="46">
        <v>16.2</v>
      </c>
      <c r="AH10" s="23" t="e">
        <f>AG10/#REF!</f>
        <v>#REF!</v>
      </c>
      <c r="AI10" s="65">
        <v>3</v>
      </c>
      <c r="AJ10" s="60">
        <v>17.2</v>
      </c>
      <c r="AK10" s="21" t="e">
        <f>AJ10/#REF!</f>
        <v>#REF!</v>
      </c>
      <c r="AL10" s="61">
        <v>2</v>
      </c>
      <c r="AM10" s="56"/>
      <c r="AN10" s="24"/>
      <c r="AO10" s="22"/>
      <c r="AP10" s="25">
        <f t="shared" si="4"/>
        <v>2.5</v>
      </c>
      <c r="AQ10" s="128">
        <f t="shared" si="5"/>
        <v>16.5</v>
      </c>
    </row>
    <row r="11" spans="1:43" ht="20" customHeight="1" x14ac:dyDescent="0.2">
      <c r="A11" s="16" t="s">
        <v>103</v>
      </c>
      <c r="B11" s="17" t="s">
        <v>104</v>
      </c>
      <c r="C11" s="88">
        <v>2006</v>
      </c>
      <c r="D11" s="89">
        <f t="shared" ca="1" si="1"/>
        <v>16</v>
      </c>
      <c r="E11" s="90" t="s">
        <v>3</v>
      </c>
      <c r="F11" s="46">
        <v>-0.06</v>
      </c>
      <c r="G11" s="52">
        <v>0</v>
      </c>
      <c r="H11" s="60">
        <v>-2</v>
      </c>
      <c r="I11" s="61">
        <v>0</v>
      </c>
      <c r="J11" s="56"/>
      <c r="K11" s="22"/>
      <c r="L11" s="48">
        <f t="shared" si="0"/>
        <v>0</v>
      </c>
      <c r="M11" s="46">
        <v>213.45</v>
      </c>
      <c r="N11" s="23" t="e">
        <f>M11/#REF!</f>
        <v>#REF!</v>
      </c>
      <c r="O11" s="52">
        <v>4</v>
      </c>
      <c r="P11" s="60">
        <v>225.96</v>
      </c>
      <c r="Q11" s="21" t="e">
        <f>P11/#REF!</f>
        <v>#REF!</v>
      </c>
      <c r="R11" s="61">
        <v>4</v>
      </c>
      <c r="S11" s="56"/>
      <c r="T11" s="24"/>
      <c r="U11" s="22"/>
      <c r="V11" s="48">
        <f t="shared" si="2"/>
        <v>8</v>
      </c>
      <c r="W11" s="42">
        <v>4.66</v>
      </c>
      <c r="X11" s="23" t="e">
        <f>W11/#REF!</f>
        <v>#REF!</v>
      </c>
      <c r="Y11" s="65">
        <v>3</v>
      </c>
      <c r="Z11" s="60">
        <v>4.99</v>
      </c>
      <c r="AA11" s="21" t="e">
        <f>Z11/#REF!</f>
        <v>#REF!</v>
      </c>
      <c r="AB11" s="61">
        <v>3</v>
      </c>
      <c r="AC11" s="56"/>
      <c r="AD11" s="24"/>
      <c r="AE11" s="22"/>
      <c r="AF11" s="47">
        <f t="shared" si="3"/>
        <v>3</v>
      </c>
      <c r="AG11" s="46">
        <v>15.3</v>
      </c>
      <c r="AH11" s="23" t="e">
        <f>AG11/#REF!</f>
        <v>#REF!</v>
      </c>
      <c r="AI11" s="65">
        <v>4</v>
      </c>
      <c r="AJ11" s="60">
        <v>15.1</v>
      </c>
      <c r="AK11" s="21" t="e">
        <f>AJ11/#REF!</f>
        <v>#REF!</v>
      </c>
      <c r="AL11" s="61">
        <v>3</v>
      </c>
      <c r="AM11" s="56"/>
      <c r="AN11" s="24"/>
      <c r="AO11" s="22"/>
      <c r="AP11" s="25">
        <f t="shared" si="4"/>
        <v>3.5</v>
      </c>
      <c r="AQ11" s="128">
        <f t="shared" si="5"/>
        <v>14.5</v>
      </c>
    </row>
    <row r="12" spans="1:43" ht="20" customHeight="1" x14ac:dyDescent="0.2">
      <c r="A12" s="16" t="s">
        <v>105</v>
      </c>
      <c r="B12" s="17" t="s">
        <v>106</v>
      </c>
      <c r="C12" s="88">
        <v>2005</v>
      </c>
      <c r="D12" s="89">
        <f t="shared" ca="1" si="1"/>
        <v>17</v>
      </c>
      <c r="E12" s="90" t="s">
        <v>3</v>
      </c>
      <c r="F12" s="46">
        <v>1.53</v>
      </c>
      <c r="G12" s="52">
        <v>1</v>
      </c>
      <c r="H12" s="60">
        <v>-9.1300000000000008</v>
      </c>
      <c r="I12" s="61">
        <v>0</v>
      </c>
      <c r="J12" s="56"/>
      <c r="K12" s="100">
        <v>3</v>
      </c>
      <c r="L12" s="48">
        <f t="shared" si="0"/>
        <v>4</v>
      </c>
      <c r="M12" s="101">
        <v>263.23</v>
      </c>
      <c r="N12" s="23" t="e">
        <f>M12/#REF!</f>
        <v>#REF!</v>
      </c>
      <c r="O12" s="52">
        <v>8</v>
      </c>
      <c r="P12" s="102">
        <v>251.61</v>
      </c>
      <c r="Q12" s="21" t="e">
        <f>P12/#REF!</f>
        <v>#REF!</v>
      </c>
      <c r="R12" s="61">
        <v>6</v>
      </c>
      <c r="S12" s="56">
        <v>268.55</v>
      </c>
      <c r="T12" s="24" t="e">
        <f>S12/#REF!</f>
        <v>#REF!</v>
      </c>
      <c r="U12" s="22">
        <v>7</v>
      </c>
      <c r="V12" s="48">
        <f t="shared" si="2"/>
        <v>21</v>
      </c>
      <c r="W12" s="103">
        <v>5.74</v>
      </c>
      <c r="X12" s="23" t="e">
        <f>W12/#REF!</f>
        <v>#REF!</v>
      </c>
      <c r="Y12" s="65">
        <v>4</v>
      </c>
      <c r="Z12" s="102">
        <v>4.8499999999999996</v>
      </c>
      <c r="AA12" s="21" t="e">
        <f>Z12/#REF!</f>
        <v>#REF!</v>
      </c>
      <c r="AB12" s="61">
        <v>3</v>
      </c>
      <c r="AC12" s="56">
        <v>6.01</v>
      </c>
      <c r="AD12" s="24" t="e">
        <f>AC12/#REF!</f>
        <v>#REF!</v>
      </c>
      <c r="AE12" s="22">
        <v>4</v>
      </c>
      <c r="AF12" s="119">
        <f t="shared" si="3"/>
        <v>3.6666666666666665</v>
      </c>
      <c r="AG12" s="101">
        <v>15.3</v>
      </c>
      <c r="AH12" s="23" t="e">
        <f>AG12/#REF!</f>
        <v>#REF!</v>
      </c>
      <c r="AI12" s="65">
        <v>4</v>
      </c>
      <c r="AJ12" s="102">
        <v>17.3</v>
      </c>
      <c r="AK12" s="21" t="e">
        <f>AJ12/#REF!</f>
        <v>#REF!</v>
      </c>
      <c r="AL12" s="61">
        <v>5</v>
      </c>
      <c r="AM12" s="56">
        <v>14.9</v>
      </c>
      <c r="AN12" s="24" t="e">
        <f>AM12/#REF!</f>
        <v>#REF!</v>
      </c>
      <c r="AO12" s="22">
        <v>3</v>
      </c>
      <c r="AP12" s="25">
        <f t="shared" si="4"/>
        <v>4</v>
      </c>
      <c r="AQ12" s="128">
        <f t="shared" si="5"/>
        <v>32.666666666666671</v>
      </c>
    </row>
    <row r="13" spans="1:43" ht="20" customHeight="1" x14ac:dyDescent="0.2">
      <c r="A13" s="16" t="s">
        <v>100</v>
      </c>
      <c r="B13" s="17" t="s">
        <v>107</v>
      </c>
      <c r="C13" s="88">
        <v>2006</v>
      </c>
      <c r="D13" s="89">
        <f t="shared" ca="1" si="1"/>
        <v>16</v>
      </c>
      <c r="E13" s="90" t="s">
        <v>2</v>
      </c>
      <c r="F13" s="46">
        <v>-9.11</v>
      </c>
      <c r="G13" s="52">
        <v>0</v>
      </c>
      <c r="H13" s="60">
        <v>-25.95</v>
      </c>
      <c r="I13" s="61">
        <v>0</v>
      </c>
      <c r="J13" s="56">
        <v>-18.899999999999999</v>
      </c>
      <c r="K13" s="22">
        <v>0</v>
      </c>
      <c r="L13" s="48">
        <f t="shared" si="0"/>
        <v>0</v>
      </c>
      <c r="M13" s="46">
        <v>254.8</v>
      </c>
      <c r="N13" s="23" t="e">
        <f>M13/#REF!</f>
        <v>#REF!</v>
      </c>
      <c r="O13" s="52">
        <v>5</v>
      </c>
      <c r="P13" s="60">
        <v>235.03</v>
      </c>
      <c r="Q13" s="21" t="e">
        <f>P13/#REF!</f>
        <v>#REF!</v>
      </c>
      <c r="R13" s="61">
        <v>3</v>
      </c>
      <c r="S13" s="56">
        <v>213.7</v>
      </c>
      <c r="T13" s="24" t="e">
        <f>S13/#REF!</f>
        <v>#REF!</v>
      </c>
      <c r="U13" s="22">
        <v>4</v>
      </c>
      <c r="V13" s="48">
        <f t="shared" si="2"/>
        <v>12</v>
      </c>
      <c r="W13" s="42">
        <v>4.88</v>
      </c>
      <c r="X13" s="23" t="e">
        <f>W13/#REF!</f>
        <v>#REF!</v>
      </c>
      <c r="Y13" s="65">
        <v>3</v>
      </c>
      <c r="Z13" s="60">
        <v>4.2699999999999996</v>
      </c>
      <c r="AA13" s="21" t="e">
        <f>Z13/#REF!</f>
        <v>#REF!</v>
      </c>
      <c r="AB13" s="61">
        <v>2</v>
      </c>
      <c r="AC13" s="56">
        <v>5.26</v>
      </c>
      <c r="AD13" s="24" t="e">
        <f>AC13/#REF!</f>
        <v>#REF!</v>
      </c>
      <c r="AE13" s="22">
        <v>3</v>
      </c>
      <c r="AF13" s="119">
        <f t="shared" si="3"/>
        <v>2.6666666666666665</v>
      </c>
      <c r="AG13" s="46">
        <v>17.399999999999999</v>
      </c>
      <c r="AH13" s="23" t="e">
        <f>AG13/#REF!</f>
        <v>#REF!</v>
      </c>
      <c r="AI13" s="65">
        <v>4</v>
      </c>
      <c r="AJ13" s="60">
        <v>18.399999999999999</v>
      </c>
      <c r="AK13" s="21" t="e">
        <f>AJ13/#REF!</f>
        <v>#REF!</v>
      </c>
      <c r="AL13" s="61">
        <v>3</v>
      </c>
      <c r="AM13" s="56">
        <v>13.6</v>
      </c>
      <c r="AN13" s="24" t="e">
        <f>AM13/#REF!</f>
        <v>#REF!</v>
      </c>
      <c r="AO13" s="22">
        <v>1</v>
      </c>
      <c r="AP13" s="120">
        <f t="shared" si="4"/>
        <v>2.6666666666666665</v>
      </c>
      <c r="AQ13" s="128">
        <f t="shared" si="5"/>
        <v>17.333333333333332</v>
      </c>
    </row>
    <row r="14" spans="1:43" ht="20" customHeight="1" x14ac:dyDescent="0.2">
      <c r="A14" s="16" t="s">
        <v>108</v>
      </c>
      <c r="B14" s="17" t="s">
        <v>109</v>
      </c>
      <c r="C14" s="88">
        <v>2005</v>
      </c>
      <c r="D14" s="89">
        <f t="shared" ca="1" si="1"/>
        <v>17</v>
      </c>
      <c r="E14" s="90" t="s">
        <v>2</v>
      </c>
      <c r="F14" s="46">
        <v>4.2300000000000004</v>
      </c>
      <c r="G14" s="52">
        <v>1</v>
      </c>
      <c r="H14" s="60">
        <v>14.89</v>
      </c>
      <c r="I14" s="61">
        <v>3</v>
      </c>
      <c r="J14" s="56"/>
      <c r="K14" s="22"/>
      <c r="L14" s="48">
        <f t="shared" si="0"/>
        <v>4</v>
      </c>
      <c r="M14" s="101">
        <v>313.98</v>
      </c>
      <c r="N14" s="23" t="e">
        <f>M14/#REF!</f>
        <v>#REF!</v>
      </c>
      <c r="O14" s="52">
        <v>8</v>
      </c>
      <c r="P14" s="102">
        <v>357.43</v>
      </c>
      <c r="Q14" s="21" t="e">
        <f>P14/#REF!</f>
        <v>#REF!</v>
      </c>
      <c r="R14" s="61">
        <v>9</v>
      </c>
      <c r="S14" s="56"/>
      <c r="T14" s="24"/>
      <c r="U14" s="22"/>
      <c r="V14" s="48">
        <f t="shared" si="2"/>
        <v>17</v>
      </c>
      <c r="W14" s="103">
        <v>5.74</v>
      </c>
      <c r="X14" s="23" t="e">
        <f>W14/#REF!</f>
        <v>#REF!</v>
      </c>
      <c r="Y14" s="65">
        <v>4</v>
      </c>
      <c r="Z14" s="102">
        <v>5.96</v>
      </c>
      <c r="AA14" s="21" t="e">
        <f>Z14/#REF!</f>
        <v>#REF!</v>
      </c>
      <c r="AB14" s="61">
        <v>4</v>
      </c>
      <c r="AC14" s="56"/>
      <c r="AD14" s="24"/>
      <c r="AE14" s="22"/>
      <c r="AF14" s="47">
        <f t="shared" si="3"/>
        <v>4</v>
      </c>
      <c r="AG14" s="101">
        <v>18.13</v>
      </c>
      <c r="AH14" s="23" t="e">
        <f>AG14/#REF!</f>
        <v>#REF!</v>
      </c>
      <c r="AI14" s="65">
        <v>4</v>
      </c>
      <c r="AJ14" s="102">
        <v>20.100000000000001</v>
      </c>
      <c r="AK14" s="21" t="e">
        <f>AJ14/#REF!</f>
        <v>#REF!</v>
      </c>
      <c r="AL14" s="61">
        <v>4</v>
      </c>
      <c r="AM14" s="56"/>
      <c r="AN14" s="24"/>
      <c r="AO14" s="22"/>
      <c r="AP14" s="25">
        <f t="shared" si="4"/>
        <v>4</v>
      </c>
      <c r="AQ14" s="128">
        <f t="shared" si="5"/>
        <v>29</v>
      </c>
    </row>
    <row r="15" spans="1:43" ht="20" customHeight="1" x14ac:dyDescent="0.2">
      <c r="A15" s="16" t="s">
        <v>56</v>
      </c>
      <c r="B15" s="17" t="s">
        <v>110</v>
      </c>
      <c r="C15" s="88">
        <v>2005</v>
      </c>
      <c r="D15" s="89">
        <f t="shared" ca="1" si="1"/>
        <v>17</v>
      </c>
      <c r="E15" s="90" t="s">
        <v>2</v>
      </c>
      <c r="F15" s="46">
        <v>6.23</v>
      </c>
      <c r="G15" s="52">
        <v>2</v>
      </c>
      <c r="H15" s="60">
        <v>5.37</v>
      </c>
      <c r="I15" s="61">
        <v>2</v>
      </c>
      <c r="J15" s="56"/>
      <c r="K15" s="22"/>
      <c r="L15" s="48">
        <f t="shared" si="0"/>
        <v>4</v>
      </c>
      <c r="M15" s="101">
        <v>334.1</v>
      </c>
      <c r="N15" s="23" t="e">
        <f>M15/#REF!</f>
        <v>#REF!</v>
      </c>
      <c r="O15" s="52">
        <v>10</v>
      </c>
      <c r="P15" s="102">
        <v>331.73</v>
      </c>
      <c r="Q15" s="21" t="e">
        <f>P15/#REF!</f>
        <v>#REF!</v>
      </c>
      <c r="R15" s="61">
        <v>8</v>
      </c>
      <c r="S15" s="56"/>
      <c r="T15" s="24"/>
      <c r="U15" s="22"/>
      <c r="V15" s="48">
        <f t="shared" si="2"/>
        <v>18</v>
      </c>
      <c r="W15" s="103">
        <v>5.93</v>
      </c>
      <c r="X15" s="23" t="e">
        <f>W15/#REF!</f>
        <v>#REF!</v>
      </c>
      <c r="Y15" s="65">
        <v>4</v>
      </c>
      <c r="Z15" s="102">
        <v>5.3</v>
      </c>
      <c r="AA15" s="21" t="e">
        <f>Z15/#REF!</f>
        <v>#REF!</v>
      </c>
      <c r="AB15" s="61">
        <v>3</v>
      </c>
      <c r="AC15" s="56"/>
      <c r="AD15" s="24"/>
      <c r="AE15" s="22"/>
      <c r="AF15" s="47">
        <f t="shared" si="3"/>
        <v>3.5</v>
      </c>
      <c r="AG15" s="101">
        <v>18.8</v>
      </c>
      <c r="AH15" s="23" t="e">
        <f>AG15/#REF!</f>
        <v>#REF!</v>
      </c>
      <c r="AI15" s="65">
        <v>5</v>
      </c>
      <c r="AJ15" s="102">
        <v>20.6</v>
      </c>
      <c r="AK15" s="21" t="e">
        <f>AJ15/#REF!</f>
        <v>#REF!</v>
      </c>
      <c r="AL15" s="61">
        <v>5</v>
      </c>
      <c r="AM15" s="56"/>
      <c r="AN15" s="24"/>
      <c r="AO15" s="22"/>
      <c r="AP15" s="25">
        <f t="shared" si="4"/>
        <v>5</v>
      </c>
      <c r="AQ15" s="128">
        <f t="shared" si="5"/>
        <v>30.5</v>
      </c>
    </row>
    <row r="16" spans="1:43" ht="20" customHeight="1" thickBot="1" x14ac:dyDescent="0.25">
      <c r="A16" s="26" t="s">
        <v>137</v>
      </c>
      <c r="B16" s="27" t="s">
        <v>111</v>
      </c>
      <c r="C16" s="91">
        <v>2004</v>
      </c>
      <c r="D16" s="92">
        <f t="shared" ca="1" si="1"/>
        <v>18</v>
      </c>
      <c r="E16" s="93" t="s">
        <v>3</v>
      </c>
      <c r="F16" s="49"/>
      <c r="G16" s="54"/>
      <c r="H16" s="62"/>
      <c r="I16" s="63"/>
      <c r="J16" s="57"/>
      <c r="K16" s="31"/>
      <c r="L16" s="70">
        <f t="shared" si="0"/>
        <v>0</v>
      </c>
      <c r="M16" s="49">
        <v>287.14999999999998</v>
      </c>
      <c r="N16" s="32" t="e">
        <f>M16/#REF!</f>
        <v>#REF!</v>
      </c>
      <c r="O16" s="54">
        <v>7</v>
      </c>
      <c r="P16" s="62"/>
      <c r="Q16" s="30"/>
      <c r="R16" s="63"/>
      <c r="S16" s="57"/>
      <c r="T16" s="68"/>
      <c r="U16" s="31"/>
      <c r="V16" s="70">
        <f t="shared" si="2"/>
        <v>7</v>
      </c>
      <c r="W16" s="43">
        <v>5.26</v>
      </c>
      <c r="X16" s="32" t="e">
        <f>W16/#REF!</f>
        <v>#REF!</v>
      </c>
      <c r="Y16" s="66">
        <v>3</v>
      </c>
      <c r="Z16" s="62"/>
      <c r="AA16" s="30"/>
      <c r="AB16" s="63"/>
      <c r="AC16" s="57"/>
      <c r="AD16" s="68"/>
      <c r="AE16" s="31"/>
      <c r="AF16" s="50">
        <f t="shared" si="3"/>
        <v>3</v>
      </c>
      <c r="AG16" s="49">
        <v>18.2</v>
      </c>
      <c r="AH16" s="32" t="e">
        <f>AG16/#REF!</f>
        <v>#REF!</v>
      </c>
      <c r="AI16" s="66">
        <v>5</v>
      </c>
      <c r="AJ16" s="62"/>
      <c r="AK16" s="30"/>
      <c r="AL16" s="63"/>
      <c r="AM16" s="57"/>
      <c r="AN16" s="68"/>
      <c r="AO16" s="31"/>
      <c r="AP16" s="33">
        <f t="shared" si="4"/>
        <v>5</v>
      </c>
      <c r="AQ16" s="130">
        <f t="shared" si="5"/>
        <v>15</v>
      </c>
    </row>
    <row r="17" spans="1:43" ht="17" thickTop="1" x14ac:dyDescent="0.2">
      <c r="AQ17" s="131"/>
    </row>
    <row r="18" spans="1:43" ht="16" customHeight="1" x14ac:dyDescent="0.2">
      <c r="A18" s="3">
        <f ca="1">TODAY()</f>
        <v>44592</v>
      </c>
      <c r="C18" s="137" t="s">
        <v>139</v>
      </c>
      <c r="D18" s="137"/>
      <c r="E18" s="5"/>
      <c r="F18" s="138" t="s">
        <v>138</v>
      </c>
      <c r="G18" s="138"/>
      <c r="H18" s="138"/>
      <c r="I18" s="138"/>
      <c r="J18" s="138"/>
      <c r="K18" s="138"/>
      <c r="L18" s="138"/>
      <c r="M18" s="138"/>
      <c r="N18" s="138"/>
      <c r="O18" s="138"/>
      <c r="P18" s="138"/>
      <c r="Q18" s="138"/>
      <c r="R18" s="138"/>
      <c r="S18" s="138"/>
      <c r="T18" s="138"/>
      <c r="U18" s="138"/>
      <c r="V18" s="138"/>
      <c r="AQ18" s="132"/>
    </row>
    <row r="19" spans="1:43" x14ac:dyDescent="0.2">
      <c r="C19" s="5"/>
      <c r="D19" s="5"/>
      <c r="E19" s="5"/>
      <c r="F19" s="138"/>
      <c r="G19" s="138"/>
      <c r="H19" s="138"/>
      <c r="I19" s="138"/>
      <c r="J19" s="138"/>
      <c r="K19" s="138"/>
      <c r="L19" s="138"/>
      <c r="M19" s="138"/>
      <c r="N19" s="138"/>
      <c r="O19" s="138"/>
      <c r="P19" s="138"/>
      <c r="Q19" s="138"/>
      <c r="R19" s="138"/>
      <c r="S19" s="138"/>
      <c r="T19" s="138"/>
      <c r="U19" s="138"/>
      <c r="V19" s="138"/>
      <c r="AQ19" s="132"/>
    </row>
    <row r="20" spans="1:43" x14ac:dyDescent="0.2">
      <c r="C20" s="5"/>
      <c r="D20" s="5"/>
      <c r="E20" s="5"/>
      <c r="F20" s="5"/>
      <c r="G20" s="5"/>
      <c r="H20" s="5"/>
      <c r="I20" s="5"/>
      <c r="J20" s="5"/>
      <c r="K20" s="5"/>
      <c r="L20" s="5"/>
      <c r="M20" s="5"/>
      <c r="N20" s="5"/>
      <c r="O20" s="5"/>
      <c r="P20" s="5"/>
      <c r="AQ20" s="132"/>
    </row>
    <row r="21" spans="1:43" x14ac:dyDescent="0.2">
      <c r="A21" s="2"/>
      <c r="B21" s="2"/>
      <c r="C21" s="5"/>
      <c r="D21" s="5"/>
      <c r="E21" s="5"/>
      <c r="F21" s="138" t="s">
        <v>145</v>
      </c>
      <c r="G21" s="138"/>
      <c r="H21" s="138"/>
      <c r="I21" s="138"/>
      <c r="J21" s="138"/>
      <c r="K21" s="138"/>
      <c r="L21" s="138"/>
      <c r="M21" s="138"/>
      <c r="N21" s="138"/>
      <c r="O21" s="138"/>
      <c r="P21" s="138"/>
      <c r="Q21" s="138"/>
      <c r="R21" s="138"/>
      <c r="S21" s="138"/>
      <c r="T21" s="138"/>
      <c r="U21" s="138"/>
      <c r="V21" s="138"/>
      <c r="AQ21" s="132"/>
    </row>
    <row r="22" spans="1:43" x14ac:dyDescent="0.2">
      <c r="A22" s="2"/>
      <c r="B22" s="2"/>
      <c r="C22" s="5"/>
      <c r="D22" s="5"/>
      <c r="E22" s="5"/>
      <c r="F22" s="138"/>
      <c r="G22" s="138"/>
      <c r="H22" s="138"/>
      <c r="I22" s="138"/>
      <c r="J22" s="138"/>
      <c r="K22" s="138"/>
      <c r="L22" s="138"/>
      <c r="M22" s="138"/>
      <c r="N22" s="138"/>
      <c r="O22" s="138"/>
      <c r="P22" s="138"/>
      <c r="Q22" s="138"/>
      <c r="R22" s="138"/>
      <c r="S22" s="138"/>
      <c r="T22" s="138"/>
      <c r="U22" s="138"/>
      <c r="V22" s="138"/>
      <c r="AQ22" s="132"/>
    </row>
    <row r="23" spans="1:43" x14ac:dyDescent="0.2">
      <c r="A23" s="2"/>
      <c r="B23" s="2"/>
      <c r="C23" s="5"/>
      <c r="D23" s="5"/>
      <c r="E23" s="5"/>
      <c r="F23" s="5"/>
      <c r="G23" s="5"/>
      <c r="H23" s="5"/>
      <c r="I23" s="5"/>
      <c r="J23" s="5"/>
      <c r="K23" s="5"/>
      <c r="L23" s="5"/>
      <c r="M23" s="5"/>
      <c r="N23" s="5"/>
      <c r="O23" s="5"/>
      <c r="P23" s="5"/>
      <c r="AQ23" s="132"/>
    </row>
    <row r="24" spans="1:43" x14ac:dyDescent="0.2">
      <c r="A24" s="2"/>
      <c r="B24" s="2"/>
      <c r="C24" s="4"/>
      <c r="D24" s="1"/>
      <c r="E24" s="6"/>
      <c r="AQ24" s="132"/>
    </row>
    <row r="25" spans="1:43" x14ac:dyDescent="0.2">
      <c r="A25" s="2"/>
      <c r="B25" s="2"/>
      <c r="C25" s="4"/>
      <c r="D25" s="1"/>
      <c r="E25" s="6"/>
      <c r="AQ25" s="132"/>
    </row>
    <row r="26" spans="1:43" x14ac:dyDescent="0.2">
      <c r="A26" s="2"/>
      <c r="B26" s="2"/>
      <c r="C26" s="4"/>
      <c r="D26" s="1"/>
      <c r="E26" s="6"/>
      <c r="AQ26" s="132"/>
    </row>
    <row r="27" spans="1:43" x14ac:dyDescent="0.2">
      <c r="A27" s="2"/>
      <c r="B27" s="2"/>
      <c r="C27" s="4"/>
      <c r="D27" s="1"/>
      <c r="E27" s="6"/>
      <c r="AQ27" s="132"/>
    </row>
    <row r="28" spans="1:43" x14ac:dyDescent="0.2">
      <c r="A28" s="2"/>
      <c r="B28" s="2"/>
      <c r="C28" s="4"/>
      <c r="D28" s="1"/>
      <c r="E28" s="6"/>
      <c r="AQ28" s="132"/>
    </row>
    <row r="29" spans="1:43" x14ac:dyDescent="0.2">
      <c r="A29" s="2"/>
      <c r="B29" s="2"/>
      <c r="C29" s="4"/>
      <c r="D29" s="1"/>
      <c r="E29" s="6"/>
      <c r="AQ29" s="132"/>
    </row>
    <row r="30" spans="1:43" x14ac:dyDescent="0.2">
      <c r="A30" s="2"/>
      <c r="B30" s="2"/>
      <c r="C30" s="4"/>
      <c r="D30" s="1"/>
      <c r="E30" s="6"/>
      <c r="AQ30" s="132"/>
    </row>
    <row r="31" spans="1:43" x14ac:dyDescent="0.2">
      <c r="A31" s="2"/>
      <c r="B31" s="2"/>
      <c r="C31" s="4"/>
      <c r="D31" s="1"/>
      <c r="E31" s="6"/>
      <c r="AQ31" s="132"/>
    </row>
    <row r="32" spans="1:43" x14ac:dyDescent="0.2">
      <c r="A32" s="2"/>
      <c r="B32" s="2"/>
      <c r="C32" s="4"/>
      <c r="D32" s="1"/>
      <c r="E32" s="6"/>
      <c r="AQ32" s="132"/>
    </row>
    <row r="33" spans="1:43" x14ac:dyDescent="0.2">
      <c r="A33" s="2"/>
      <c r="B33" s="2"/>
      <c r="C33" s="4"/>
      <c r="D33" s="1"/>
      <c r="E33" s="6"/>
      <c r="AQ33" s="132"/>
    </row>
    <row r="34" spans="1:43" x14ac:dyDescent="0.2">
      <c r="A34" s="2"/>
      <c r="B34" s="2"/>
      <c r="C34" s="4"/>
      <c r="D34" s="1"/>
      <c r="E34" s="6"/>
    </row>
  </sheetData>
  <sheetProtection algorithmName="SHA-512" hashValue="TuxMl0Sb9+FmgFVl79+FuGlaaLqLNjJTJirlXqhjxaTigHUZxV8QWSsQjCnyjP0sRPAJq3wijxfSmh3yGzQiSg==" saltValue="mr56Up7ShV/IU7fGySAfqw==" spinCount="100000" sheet="1" objects="1" scenarios="1"/>
  <mergeCells count="13">
    <mergeCell ref="AQ1:AQ2"/>
    <mergeCell ref="F18:V19"/>
    <mergeCell ref="C18:D18"/>
    <mergeCell ref="F21:V22"/>
    <mergeCell ref="M1:V1"/>
    <mergeCell ref="W1:AF1"/>
    <mergeCell ref="AG1:AP1"/>
    <mergeCell ref="F1:L1"/>
    <mergeCell ref="A1:A2"/>
    <mergeCell ref="D1:D2"/>
    <mergeCell ref="E1:E2"/>
    <mergeCell ref="C1:C2"/>
    <mergeCell ref="B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T1 - T2</vt:lpstr>
      <vt:lpstr>T3</vt:lpstr>
      <vt:lpst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2021-10-05T20:54:08Z</dcterms:created>
  <dcterms:modified xsi:type="dcterms:W3CDTF">2022-01-31T17:17:10Z</dcterms:modified>
</cp:coreProperties>
</file>