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waq-my.sharepoint.com/personal/samuel_eastus_swiss-aquatics_ch/Documents/Desktop/"/>
    </mc:Choice>
  </mc:AlternateContent>
  <xr:revisionPtr revIDLastSave="83" documentId="13_ncr:1_{761E7524-28A3-44A3-BAA6-128FB0D56E00}" xr6:coauthVersionLast="47" xr6:coauthVersionMax="47" xr10:uidLastSave="{497969B1-610F-4595-BA91-52B284B28881}"/>
  <bookViews>
    <workbookView xWindow="-120" yWindow="-120" windowWidth="29040" windowHeight="15840" xr2:uid="{00000000-000D-0000-FFFF-FFFF00000000}"/>
  </bookViews>
  <sheets>
    <sheet name="Spes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24" i="1"/>
  <c r="G25" i="1"/>
  <c r="G26" i="1"/>
  <c r="G27" i="1"/>
  <c r="G28" i="1"/>
  <c r="G29" i="1"/>
  <c r="G30" i="1"/>
  <c r="G31" i="1"/>
  <c r="G32" i="1"/>
  <c r="G33" i="1"/>
  <c r="F46" i="1" l="1"/>
  <c r="D51" i="1"/>
  <c r="D52" i="1"/>
  <c r="F52" i="1" l="1"/>
  <c r="D54" i="1"/>
</calcChain>
</file>

<file path=xl/sharedStrings.xml><?xml version="1.0" encoding="utf-8"?>
<sst xmlns="http://schemas.openxmlformats.org/spreadsheetml/2006/main" count="42" uniqueCount="37">
  <si>
    <t>Datum</t>
  </si>
  <si>
    <t>Konto</t>
  </si>
  <si>
    <t>Kostenstelle</t>
  </si>
  <si>
    <t>Betrag</t>
  </si>
  <si>
    <t>Kurs</t>
  </si>
  <si>
    <t>Währung</t>
  </si>
  <si>
    <t>Empfänger</t>
  </si>
  <si>
    <t>Vorname Name</t>
  </si>
  <si>
    <t>Adresse</t>
  </si>
  <si>
    <t>PLZ / Ort</t>
  </si>
  <si>
    <t>IBAN</t>
  </si>
  <si>
    <t>E-Mail</t>
  </si>
  <si>
    <t>Telefon</t>
  </si>
  <si>
    <t>Von</t>
  </si>
  <si>
    <t>Bis</t>
  </si>
  <si>
    <t>Spesen</t>
  </si>
  <si>
    <t>Spesenformular</t>
  </si>
  <si>
    <t>Ansatz</t>
  </si>
  <si>
    <t>Beschrieb</t>
  </si>
  <si>
    <t>Hinweise</t>
  </si>
  <si>
    <t>Zusammenzug</t>
  </si>
  <si>
    <t>Entsch.-Art</t>
  </si>
  <si>
    <t>Pos.</t>
  </si>
  <si>
    <t>Summe aus Spesen</t>
  </si>
  <si>
    <t>Summe aus Entschädigungen</t>
  </si>
  <si>
    <t>Im aktuellen Jahr bereits abgerechnete Entschädigungen</t>
  </si>
  <si>
    <t>Total Spesenabrechnung</t>
  </si>
  <si>
    <t>Datum der Abrechnung</t>
  </si>
  <si>
    <t>Betrag CHF</t>
  </si>
  <si>
    <t>Entschädigungen mit Lohncharakter / Honorar</t>
  </si>
  <si>
    <t>Spesenereignis</t>
  </si>
  <si>
    <t>• Unvollständige oder falsch ausgefüllte Formulare werden zurückgewiesen</t>
  </si>
  <si>
    <t>• Wurde die AHV-Lohngrenze von CHF 2'300.00 für Entschädigungen pro Jahr überschritten, erfolgt die Auszahlung</t>
  </si>
  <si>
    <t>• Ohne vorgängige Bewilligung durch die Geschäftsstelle können keine quellensteuerpflichtige</t>
  </si>
  <si>
    <t xml:space="preserve">  Entschädigungen geltend gemacht werden</t>
  </si>
  <si>
    <t>• Die Belege müssen fortlaufend nummeriert in der Beilage angefügt werden (ohne Belege erfolgt keine Auszahlung)</t>
  </si>
  <si>
    <t xml:space="preserve">  dieses Bestandteils über die Lohnbuchhaltung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</si>
</sst>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1" fontId="1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4" fillId="0" borderId="0" xfId="0" applyFont="1" applyFill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4" fontId="5" fillId="0" borderId="4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4" fontId="4" fillId="2" borderId="6" xfId="0" applyNumberFormat="1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4" fontId="4" fillId="2" borderId="7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4" fontId="4" fillId="2" borderId="13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left" vertical="center"/>
      <protection locked="0"/>
    </xf>
    <xf numFmtId="1" fontId="2" fillId="2" borderId="7" xfId="0" applyNumberFormat="1" applyFont="1" applyFill="1" applyBorder="1" applyAlignment="1" applyProtection="1">
      <alignment horizontal="left" vertical="center"/>
      <protection locked="0"/>
    </xf>
    <xf numFmtId="165" fontId="2" fillId="2" borderId="6" xfId="0" applyNumberFormat="1" applyFont="1" applyFill="1" applyBorder="1" applyAlignment="1" applyProtection="1">
      <alignment horizontal="left" vertical="center"/>
      <protection locked="0"/>
    </xf>
    <xf numFmtId="165" fontId="2" fillId="2" borderId="7" xfId="0" applyNumberFormat="1" applyFont="1" applyFill="1" applyBorder="1" applyAlignment="1" applyProtection="1">
      <alignment horizontal="left" vertical="center"/>
      <protection locked="0"/>
    </xf>
    <xf numFmtId="14" fontId="4" fillId="2" borderId="0" xfId="0" applyNumberFormat="1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>
      <alignment horizontal="right" vertical="center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>
      <alignment horizontal="right" vertical="center"/>
    </xf>
    <xf numFmtId="4" fontId="4" fillId="2" borderId="6" xfId="0" applyNumberFormat="1" applyFont="1" applyFill="1" applyBorder="1" applyAlignment="1" applyProtection="1">
      <alignment horizontal="right"/>
      <protection locked="0"/>
    </xf>
    <xf numFmtId="4" fontId="4" fillId="0" borderId="6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4" fillId="0" borderId="7" xfId="0" applyNumberFormat="1" applyFont="1" applyBorder="1" applyAlignment="1">
      <alignment horizontal="right"/>
    </xf>
    <xf numFmtId="4" fontId="4" fillId="2" borderId="13" xfId="0" applyNumberFormat="1" applyFont="1" applyFill="1" applyBorder="1" applyAlignment="1" applyProtection="1">
      <alignment horizontal="right"/>
      <protection locked="0"/>
    </xf>
    <xf numFmtId="4" fontId="4" fillId="0" borderId="13" xfId="0" applyNumberFormat="1" applyFont="1" applyBorder="1" applyAlignment="1">
      <alignment horizontal="right"/>
    </xf>
    <xf numFmtId="49" fontId="4" fillId="2" borderId="0" xfId="0" applyNumberFormat="1" applyFont="1" applyFill="1" applyBorder="1" applyProtection="1">
      <protection locked="0"/>
    </xf>
    <xf numFmtId="0" fontId="9" fillId="0" borderId="0" xfId="0" applyFont="1" applyBorder="1"/>
    <xf numFmtId="0" fontId="2" fillId="0" borderId="0" xfId="0" applyFont="1" applyBorder="1"/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/>
    <xf numFmtId="14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Protection="1"/>
  </cellXfs>
  <cellStyles count="1">
    <cellStyle name="Stand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border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76200</xdr:rowOff>
    </xdr:from>
    <xdr:to>
      <xdr:col>8</xdr:col>
      <xdr:colOff>497498</xdr:colOff>
      <xdr:row>6</xdr:row>
      <xdr:rowOff>11723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168314-5CAF-40DF-9B2D-2002A3936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371475"/>
          <a:ext cx="659423" cy="65942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66675</xdr:rowOff>
    </xdr:from>
    <xdr:to>
      <xdr:col>2</xdr:col>
      <xdr:colOff>1524000</xdr:colOff>
      <xdr:row>1</xdr:row>
      <xdr:rowOff>31627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3B45AFC-48CF-4451-B50B-0401C079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2647950" cy="260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6DBC6D-1311-439B-8C75-CB9F31D49C7D}" name="spesen" displayName="spesen" ref="A23:I33" totalsRowShown="0" dataDxfId="23" headerRowBorderDxfId="24" tableBorderDxfId="22">
  <autoFilter ref="A23:I33" xr:uid="{A6276CC0-C676-454D-8FC1-60FB7701E828}"/>
  <tableColumns count="9">
    <tableColumn id="1" xr3:uid="{D2AE45BF-223D-4D16-92EB-A493D0B845C0}" name="Pos." dataDxfId="21"/>
    <tableColumn id="2" xr3:uid="{4C91B72F-AB1D-4107-A775-8246CB258031}" name="Datum" dataDxfId="20"/>
    <tableColumn id="3" xr3:uid="{67F4F677-BC53-4CA7-9231-7561B7EF3CBA}" name="Beschrieb" dataDxfId="19"/>
    <tableColumn id="4" xr3:uid="{F5F42D1C-89BE-47CE-9D2D-5CDC9D427D07}" name="Betrag" dataDxfId="18"/>
    <tableColumn id="5" xr3:uid="{F641E8A0-D864-4354-8B7E-2041E4878094}" name="Währung" dataDxfId="17"/>
    <tableColumn id="6" xr3:uid="{0AD6534B-09A1-4004-A0E1-5CF53956651C}" name="Kurs" dataDxfId="16"/>
    <tableColumn id="7" xr3:uid="{888E30DD-BE2D-4BD9-A299-72727D12081E}" name="Betrag CHF" dataDxfId="15">
      <calculatedColumnFormula>IF(spesen[[#This Row],[Betrag]]&gt;0=TRUE,IF(spesen[[#This Row],[Kurs]]=0,spesen[[#This Row],[Betrag]],spesen[[#This Row],[Betrag]]*spesen[[#This Row],[Kurs]]),"")</calculatedColumnFormula>
    </tableColumn>
    <tableColumn id="8" xr3:uid="{207E22A6-DBB7-4009-9DB0-9F305A8F226B}" name="Kostenstelle" dataDxfId="14"/>
    <tableColumn id="9" xr3:uid="{44BF0203-A69B-4C8A-9460-8BCF4B471242}" name="Konto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A7D0AA-9D81-4388-AFC9-F3ECB4C6ACB9}" name="honorar" displayName="honorar" ref="A39:I44" totalsRowShown="0" headerRowDxfId="12" dataDxfId="10" headerRowBorderDxfId="11" tableBorderDxfId="9">
  <autoFilter ref="A39:I44" xr:uid="{4B258828-6533-44EF-A5D9-175EEFE08758}"/>
  <tableColumns count="9">
    <tableColumn id="1" xr3:uid="{64E0C20A-E929-4AC3-BD71-69C299DFD3C9}" name="Pos." dataDxfId="8"/>
    <tableColumn id="2" xr3:uid="{A6E3C4C8-BCF0-4528-876C-AB9958CD4969}" name="Entsch.-Art" dataDxfId="7"/>
    <tableColumn id="3" xr3:uid="{4AB7752A-D0CD-440E-A0F3-77E091CCE711}" name="Beschrieb" dataDxfId="6"/>
    <tableColumn id="4" xr3:uid="{97BCAB10-1E44-4184-8B30-CDBF9463EA8A}" name="Von" dataDxfId="5"/>
    <tableColumn id="5" xr3:uid="{DE8A1741-3F99-44EE-BDC2-916D2F9F4201}" name="Bis" dataDxfId="4"/>
    <tableColumn id="6" xr3:uid="{4B411116-3DA6-452E-B3F8-4BFC033065B7}" name="Ansatz" dataDxfId="3"/>
    <tableColumn id="7" xr3:uid="{7E2FF4B5-C83B-4059-93AA-00BBD75FCA34}" name="Betrag" dataDxfId="2">
      <calculatedColumnFormula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calculatedColumnFormula>
    </tableColumn>
    <tableColumn id="8" xr3:uid="{46BDA520-9A0E-4E37-A005-0BD13E52B2EA}" name="Kostenstelle" dataDxfId="1"/>
    <tableColumn id="9" xr3:uid="{842B7A43-FE27-4F0E-97BB-AC857772EB63}" name="Kon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zoomScale="130" zoomScaleNormal="130" workbookViewId="0">
      <selection activeCell="C8" sqref="C8"/>
    </sheetView>
  </sheetViews>
  <sheetFormatPr baseColWidth="10" defaultColWidth="9.140625" defaultRowHeight="11.25" x14ac:dyDescent="0.2"/>
  <cols>
    <col min="1" max="1" width="4.85546875" style="7" customWidth="1"/>
    <col min="2" max="2" width="12.140625" style="7" customWidth="1"/>
    <col min="3" max="3" width="24.85546875" style="7" bestFit="1" customWidth="1"/>
    <col min="4" max="9" width="8.5703125" style="7" customWidth="1"/>
    <col min="10" max="16384" width="9.140625" style="7"/>
  </cols>
  <sheetData>
    <row r="1" spans="1:9" ht="23.25" x14ac:dyDescent="0.35">
      <c r="I1" s="15" t="s">
        <v>16</v>
      </c>
    </row>
    <row r="6" spans="1:9" ht="12" x14ac:dyDescent="0.2">
      <c r="A6" s="16" t="s">
        <v>6</v>
      </c>
    </row>
    <row r="8" spans="1:9" x14ac:dyDescent="0.2">
      <c r="A8" s="7" t="s">
        <v>7</v>
      </c>
      <c r="C8" s="62"/>
      <c r="E8" s="7" t="s">
        <v>27</v>
      </c>
      <c r="G8" s="46"/>
      <c r="H8" s="66"/>
    </row>
    <row r="9" spans="1:9" x14ac:dyDescent="0.2">
      <c r="A9" s="7" t="s">
        <v>8</v>
      </c>
      <c r="C9" s="62"/>
      <c r="H9" s="24"/>
    </row>
    <row r="10" spans="1:9" x14ac:dyDescent="0.2">
      <c r="A10" s="7" t="s">
        <v>9</v>
      </c>
      <c r="C10" s="62"/>
      <c r="G10" s="67"/>
      <c r="H10" s="25"/>
    </row>
    <row r="11" spans="1:9" x14ac:dyDescent="0.2">
      <c r="C11" s="13"/>
    </row>
    <row r="12" spans="1:9" x14ac:dyDescent="0.2">
      <c r="A12" s="7" t="s">
        <v>11</v>
      </c>
      <c r="C12" s="62"/>
    </row>
    <row r="13" spans="1:9" x14ac:dyDescent="0.2">
      <c r="A13" s="7" t="s">
        <v>12</v>
      </c>
      <c r="C13" s="62"/>
    </row>
    <row r="14" spans="1:9" x14ac:dyDescent="0.2">
      <c r="C14" s="13"/>
    </row>
    <row r="15" spans="1:9" x14ac:dyDescent="0.2">
      <c r="A15" s="7" t="s">
        <v>10</v>
      </c>
      <c r="C15" s="62"/>
      <c r="D15" s="68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8" spans="1:9" ht="12" x14ac:dyDescent="0.2">
      <c r="A18" s="63" t="s">
        <v>30</v>
      </c>
      <c r="C18" s="65"/>
      <c r="D18" s="65"/>
    </row>
    <row r="19" spans="1:9" x14ac:dyDescent="0.2">
      <c r="A19" s="20"/>
      <c r="B19" s="20"/>
      <c r="C19" s="20"/>
      <c r="D19" s="20"/>
      <c r="E19" s="20"/>
      <c r="F19" s="20"/>
      <c r="G19" s="20"/>
      <c r="H19" s="20"/>
      <c r="I19" s="20"/>
    </row>
    <row r="21" spans="1:9" ht="12" x14ac:dyDescent="0.2">
      <c r="A21" s="16" t="s">
        <v>15</v>
      </c>
      <c r="C21" s="14"/>
    </row>
    <row r="23" spans="1:9" x14ac:dyDescent="0.2">
      <c r="A23" s="11" t="s">
        <v>22</v>
      </c>
      <c r="B23" s="3" t="s">
        <v>0</v>
      </c>
      <c r="C23" s="3" t="s">
        <v>18</v>
      </c>
      <c r="D23" s="1" t="s">
        <v>3</v>
      </c>
      <c r="E23" s="1" t="s">
        <v>5</v>
      </c>
      <c r="F23" s="1" t="s">
        <v>4</v>
      </c>
      <c r="G23" s="1" t="s">
        <v>28</v>
      </c>
      <c r="H23" s="2" t="s">
        <v>2</v>
      </c>
      <c r="I23" s="12" t="s">
        <v>1</v>
      </c>
    </row>
    <row r="24" spans="1:9" x14ac:dyDescent="0.2">
      <c r="A24" s="5">
        <v>1</v>
      </c>
      <c r="B24" s="44"/>
      <c r="C24" s="42"/>
      <c r="D24" s="50"/>
      <c r="E24" s="26"/>
      <c r="F24" s="52"/>
      <c r="G24" s="53" t="str">
        <f>IF(spesen[[#This Row],[Betrag]]&gt;0=TRUE,IF(spesen[[#This Row],[Kurs]]=0,spesen[[#This Row],[Betrag]],spesen[[#This Row],[Betrag]]*spesen[[#This Row],[Kurs]]),"")</f>
        <v/>
      </c>
      <c r="H24" s="28"/>
      <c r="I24" s="29"/>
    </row>
    <row r="25" spans="1:9" x14ac:dyDescent="0.2">
      <c r="A25" s="6">
        <v>2</v>
      </c>
      <c r="B25" s="45"/>
      <c r="C25" s="43"/>
      <c r="D25" s="51"/>
      <c r="E25" s="27"/>
      <c r="F25" s="54"/>
      <c r="G25" s="55" t="str">
        <f>IF(spesen[[#This Row],[Betrag]]&gt;0=TRUE,IF(spesen[[#This Row],[Kurs]]=0,spesen[[#This Row],[Betrag]],spesen[[#This Row],[Betrag]]*spesen[[#This Row],[Kurs]]),"")</f>
        <v/>
      </c>
      <c r="H25" s="30"/>
      <c r="I25" s="31"/>
    </row>
    <row r="26" spans="1:9" x14ac:dyDescent="0.2">
      <c r="A26" s="6">
        <v>3</v>
      </c>
      <c r="B26" s="45"/>
      <c r="C26" s="43"/>
      <c r="D26" s="51"/>
      <c r="E26" s="27"/>
      <c r="F26" s="54"/>
      <c r="G26" s="55" t="str">
        <f>IF(spesen[[#This Row],[Betrag]]&gt;0=TRUE,IF(spesen[[#This Row],[Kurs]]=0,spesen[[#This Row],[Betrag]],spesen[[#This Row],[Betrag]]*spesen[[#This Row],[Kurs]]),"")</f>
        <v/>
      </c>
      <c r="H26" s="30"/>
      <c r="I26" s="31"/>
    </row>
    <row r="27" spans="1:9" x14ac:dyDescent="0.2">
      <c r="A27" s="6">
        <v>4</v>
      </c>
      <c r="B27" s="45"/>
      <c r="C27" s="43"/>
      <c r="D27" s="51"/>
      <c r="E27" s="27"/>
      <c r="F27" s="54"/>
      <c r="G27" s="55" t="str">
        <f>IF(spesen[[#This Row],[Betrag]]&gt;0=TRUE,IF(spesen[[#This Row],[Kurs]]=0,spesen[[#This Row],[Betrag]],spesen[[#This Row],[Betrag]]*spesen[[#This Row],[Kurs]]),"")</f>
        <v/>
      </c>
      <c r="H27" s="30"/>
      <c r="I27" s="31"/>
    </row>
    <row r="28" spans="1:9" x14ac:dyDescent="0.2">
      <c r="A28" s="6">
        <v>5</v>
      </c>
      <c r="B28" s="45"/>
      <c r="C28" s="43"/>
      <c r="D28" s="51"/>
      <c r="E28" s="27"/>
      <c r="F28" s="54"/>
      <c r="G28" s="55" t="str">
        <f>IF(spesen[[#This Row],[Betrag]]&gt;0=TRUE,IF(spesen[[#This Row],[Kurs]]=0,spesen[[#This Row],[Betrag]],spesen[[#This Row],[Betrag]]*spesen[[#This Row],[Kurs]]),"")</f>
        <v/>
      </c>
      <c r="H28" s="30"/>
      <c r="I28" s="31"/>
    </row>
    <row r="29" spans="1:9" x14ac:dyDescent="0.2">
      <c r="A29" s="6">
        <v>6</v>
      </c>
      <c r="B29" s="45"/>
      <c r="C29" s="43"/>
      <c r="D29" s="51"/>
      <c r="E29" s="27"/>
      <c r="F29" s="54"/>
      <c r="G29" s="55" t="str">
        <f>IF(spesen[[#This Row],[Betrag]]&gt;0=TRUE,IF(spesen[[#This Row],[Kurs]]=0,spesen[[#This Row],[Betrag]],spesen[[#This Row],[Betrag]]*spesen[[#This Row],[Kurs]]),"")</f>
        <v/>
      </c>
      <c r="H29" s="30"/>
      <c r="I29" s="31"/>
    </row>
    <row r="30" spans="1:9" x14ac:dyDescent="0.2">
      <c r="A30" s="6">
        <v>7</v>
      </c>
      <c r="B30" s="45"/>
      <c r="C30" s="43"/>
      <c r="D30" s="51"/>
      <c r="E30" s="27"/>
      <c r="F30" s="54"/>
      <c r="G30" s="55" t="str">
        <f>IF(spesen[[#This Row],[Betrag]]&gt;0=TRUE,IF(spesen[[#This Row],[Kurs]]=0,spesen[[#This Row],[Betrag]],spesen[[#This Row],[Betrag]]*spesen[[#This Row],[Kurs]]),"")</f>
        <v/>
      </c>
      <c r="H30" s="30"/>
      <c r="I30" s="31"/>
    </row>
    <row r="31" spans="1:9" x14ac:dyDescent="0.2">
      <c r="A31" s="6">
        <v>8</v>
      </c>
      <c r="B31" s="45"/>
      <c r="C31" s="43"/>
      <c r="D31" s="51"/>
      <c r="E31" s="27"/>
      <c r="F31" s="54"/>
      <c r="G31" s="55" t="str">
        <f>IF(spesen[[#This Row],[Betrag]]&gt;0=TRUE,IF(spesen[[#This Row],[Kurs]]=0,spesen[[#This Row],[Betrag]],spesen[[#This Row],[Betrag]]*spesen[[#This Row],[Kurs]]),"")</f>
        <v/>
      </c>
      <c r="H31" s="30"/>
      <c r="I31" s="31"/>
    </row>
    <row r="32" spans="1:9" x14ac:dyDescent="0.2">
      <c r="A32" s="6">
        <v>9</v>
      </c>
      <c r="B32" s="45"/>
      <c r="C32" s="43"/>
      <c r="D32" s="51"/>
      <c r="E32" s="27"/>
      <c r="F32" s="54"/>
      <c r="G32" s="55" t="str">
        <f>IF(spesen[[#This Row],[Betrag]]&gt;0=TRUE,IF(spesen[[#This Row],[Kurs]]=0,spesen[[#This Row],[Betrag]],spesen[[#This Row],[Betrag]]*spesen[[#This Row],[Kurs]]),"")</f>
        <v/>
      </c>
      <c r="H32" s="30"/>
      <c r="I32" s="31"/>
    </row>
    <row r="33" spans="1:9" x14ac:dyDescent="0.2">
      <c r="A33" s="6">
        <v>10</v>
      </c>
      <c r="B33" s="45"/>
      <c r="C33" s="43"/>
      <c r="D33" s="51"/>
      <c r="E33" s="27"/>
      <c r="F33" s="54"/>
      <c r="G33" s="55" t="str">
        <f>IF(spesen[[#This Row],[Betrag]]&gt;0=TRUE,IF(spesen[[#This Row],[Kurs]]=0,spesen[[#This Row],[Betrag]],spesen[[#This Row],[Betrag]]*spesen[[#This Row],[Kurs]]),"")</f>
        <v/>
      </c>
      <c r="H33" s="30"/>
      <c r="I33" s="31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7" spans="1:9" ht="12" x14ac:dyDescent="0.2">
      <c r="A37" s="16" t="s">
        <v>29</v>
      </c>
    </row>
    <row r="38" spans="1:9" x14ac:dyDescent="0.2">
      <c r="A38" s="9"/>
    </row>
    <row r="39" spans="1:9" x14ac:dyDescent="0.2">
      <c r="A39" s="4" t="s">
        <v>22</v>
      </c>
      <c r="B39" s="4" t="s">
        <v>21</v>
      </c>
      <c r="C39" s="4" t="s">
        <v>18</v>
      </c>
      <c r="D39" s="4" t="s">
        <v>13</v>
      </c>
      <c r="E39" s="4" t="s">
        <v>14</v>
      </c>
      <c r="F39" s="4" t="s">
        <v>17</v>
      </c>
      <c r="G39" s="4" t="s">
        <v>3</v>
      </c>
      <c r="H39" s="4" t="s">
        <v>2</v>
      </c>
      <c r="I39" s="4" t="s">
        <v>1</v>
      </c>
    </row>
    <row r="40" spans="1:9" x14ac:dyDescent="0.2">
      <c r="A40" s="17">
        <v>1</v>
      </c>
      <c r="B40" s="33"/>
      <c r="C40" s="33"/>
      <c r="D40" s="35"/>
      <c r="E40" s="35"/>
      <c r="F40" s="56"/>
      <c r="G40" s="57" t="str">
        <f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f>
        <v/>
      </c>
      <c r="H40" s="34"/>
      <c r="I40" s="47"/>
    </row>
    <row r="41" spans="1:9" x14ac:dyDescent="0.2">
      <c r="A41" s="19">
        <v>2</v>
      </c>
      <c r="B41" s="36"/>
      <c r="C41" s="36"/>
      <c r="D41" s="38"/>
      <c r="E41" s="38"/>
      <c r="F41" s="58"/>
      <c r="G41" s="59" t="str">
        <f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f>
        <v/>
      </c>
      <c r="H41" s="37"/>
      <c r="I41" s="48"/>
    </row>
    <row r="42" spans="1:9" x14ac:dyDescent="0.2">
      <c r="A42" s="19">
        <v>3</v>
      </c>
      <c r="B42" s="36"/>
      <c r="C42" s="36"/>
      <c r="D42" s="38"/>
      <c r="E42" s="38"/>
      <c r="F42" s="58"/>
      <c r="G42" s="59" t="str">
        <f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f>
        <v/>
      </c>
      <c r="H42" s="37"/>
      <c r="I42" s="48"/>
    </row>
    <row r="43" spans="1:9" x14ac:dyDescent="0.2">
      <c r="A43" s="19">
        <v>4</v>
      </c>
      <c r="B43" s="36"/>
      <c r="C43" s="36"/>
      <c r="D43" s="38"/>
      <c r="E43" s="38"/>
      <c r="F43" s="58"/>
      <c r="G43" s="59" t="str">
        <f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f>
        <v/>
      </c>
      <c r="H43" s="37"/>
      <c r="I43" s="48"/>
    </row>
    <row r="44" spans="1:9" x14ac:dyDescent="0.2">
      <c r="A44" s="18">
        <v>5</v>
      </c>
      <c r="B44" s="39"/>
      <c r="C44" s="39"/>
      <c r="D44" s="41"/>
      <c r="E44" s="41"/>
      <c r="F44" s="60"/>
      <c r="G44" s="61" t="str">
        <f>IF(honorar[[#This Row],[Von]]*honorar[[#This Row],[Bis]]*honorar[[#This Row],[Ansatz]]&gt;0,IF(honorar[[#This Row],[Entsch.-Art]]="Pauschal",honorar[[#This Row],[Ansatz]],IF(honorar[[#This Row],[Entsch.-Art]]="Tagespauschale",(honorar[[#This Row],[Bis]]-honorar[[#This Row],[Von]]+1)*honorar[[#This Row],[Ansatz]],"")),"")</f>
        <v/>
      </c>
      <c r="H44" s="40"/>
      <c r="I44" s="49"/>
    </row>
    <row r="46" spans="1:9" x14ac:dyDescent="0.2">
      <c r="A46" s="7" t="s">
        <v>25</v>
      </c>
      <c r="D46" s="32"/>
      <c r="F46" s="23" t="str">
        <f>IF(D46+SUM(honorar[Betrag])&gt;=2300,"AHV-Lohngrenze überschritten","")</f>
        <v/>
      </c>
    </row>
    <row r="47" spans="1:9" x14ac:dyDescent="0.2">
      <c r="A47" s="20"/>
      <c r="B47" s="20"/>
      <c r="C47" s="20"/>
      <c r="D47" s="20"/>
      <c r="E47" s="20"/>
      <c r="F47" s="20"/>
      <c r="G47" s="20"/>
      <c r="H47" s="20"/>
      <c r="I47" s="20"/>
    </row>
    <row r="49" spans="1:9" ht="12" x14ac:dyDescent="0.2">
      <c r="A49" s="16" t="s">
        <v>20</v>
      </c>
      <c r="E49" s="16"/>
      <c r="F49" s="16"/>
      <c r="G49" s="8"/>
    </row>
    <row r="50" spans="1:9" x14ac:dyDescent="0.2">
      <c r="G50" s="8"/>
    </row>
    <row r="51" spans="1:9" x14ac:dyDescent="0.2">
      <c r="A51" s="7" t="s">
        <v>23</v>
      </c>
      <c r="C51" s="8"/>
      <c r="D51" s="8">
        <f>SUM(spesen[Betrag CHF])</f>
        <v>0</v>
      </c>
      <c r="G51" s="8"/>
    </row>
    <row r="52" spans="1:9" x14ac:dyDescent="0.2">
      <c r="A52" s="7" t="s">
        <v>24</v>
      </c>
      <c r="C52" s="8"/>
      <c r="D52" s="8">
        <f>SUM(honorar[Betrag])</f>
        <v>0</v>
      </c>
      <c r="F52" s="7" t="str">
        <f>IF(F46&lt;&gt;"","Die Entschädigung wird als Lohn ausbezahlt","")</f>
        <v/>
      </c>
      <c r="G52" s="8"/>
      <c r="H52" s="9"/>
      <c r="I52" s="9"/>
    </row>
    <row r="53" spans="1:9" x14ac:dyDescent="0.2">
      <c r="C53" s="9"/>
      <c r="D53" s="9"/>
      <c r="G53" s="9"/>
      <c r="H53" s="9"/>
      <c r="I53" s="9"/>
    </row>
    <row r="54" spans="1:9" x14ac:dyDescent="0.2">
      <c r="A54" s="9" t="s">
        <v>26</v>
      </c>
      <c r="C54" s="10"/>
      <c r="D54" s="10">
        <f>D51+D52</f>
        <v>0</v>
      </c>
      <c r="G54" s="10"/>
      <c r="H54" s="9"/>
      <c r="I54" s="9"/>
    </row>
    <row r="55" spans="1:9" x14ac:dyDescent="0.2">
      <c r="A55" s="20"/>
      <c r="B55" s="20"/>
      <c r="C55" s="20"/>
      <c r="D55" s="21"/>
      <c r="E55" s="20"/>
      <c r="F55" s="20"/>
      <c r="G55" s="22"/>
      <c r="H55" s="21"/>
      <c r="I55" s="21"/>
    </row>
    <row r="56" spans="1:9" x14ac:dyDescent="0.2">
      <c r="D56" s="9"/>
      <c r="G56" s="10"/>
      <c r="H56" s="9"/>
      <c r="I56" s="9"/>
    </row>
    <row r="57" spans="1:9" ht="12" x14ac:dyDescent="0.2">
      <c r="A57" s="16" t="s">
        <v>19</v>
      </c>
    </row>
    <row r="59" spans="1:9" x14ac:dyDescent="0.2">
      <c r="A59" s="7" t="s">
        <v>31</v>
      </c>
    </row>
    <row r="60" spans="1:9" ht="2.25" customHeight="1" x14ac:dyDescent="0.2"/>
    <row r="61" spans="1:9" x14ac:dyDescent="0.2">
      <c r="A61" s="64" t="s">
        <v>35</v>
      </c>
      <c r="B61" s="10"/>
    </row>
    <row r="62" spans="1:9" ht="2.25" customHeight="1" x14ac:dyDescent="0.2"/>
    <row r="63" spans="1:9" x14ac:dyDescent="0.2">
      <c r="A63" s="7" t="s">
        <v>32</v>
      </c>
    </row>
    <row r="64" spans="1:9" x14ac:dyDescent="0.2">
      <c r="A64" s="7" t="s">
        <v>36</v>
      </c>
    </row>
    <row r="65" spans="1:1" x14ac:dyDescent="0.2">
      <c r="A65" s="64" t="s">
        <v>33</v>
      </c>
    </row>
    <row r="66" spans="1:1" x14ac:dyDescent="0.2">
      <c r="A66" s="64" t="s">
        <v>34</v>
      </c>
    </row>
    <row r="68" spans="1:1" x14ac:dyDescent="0.2">
      <c r="A68" s="9"/>
    </row>
  </sheetData>
  <sheetProtection sheet="1" selectLockedCells="1"/>
  <mergeCells count="1">
    <mergeCell ref="C18:D18"/>
  </mergeCells>
  <phoneticPr fontId="3" type="noConversion"/>
  <dataValidations count="1">
    <dataValidation type="list" allowBlank="1" showInputMessage="1" showErrorMessage="1" sqref="B40:B44" xr:uid="{9EAA7A10-794B-4A2D-B4B4-3A72B26B9F73}">
      <formula1>"Tagespauschale, Pauschal"</formula1>
    </dataValidation>
  </dataValidations>
  <pageMargins left="0.39370078740157483" right="0.39370078740157483" top="0.74803149606299213" bottom="0.74803149606299213" header="0.31496062992125984" footer="0.31496062992125984"/>
  <pageSetup paperSize="9" fitToHeight="0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Eastus Samuel</dc:creator>
  <cp:lastModifiedBy>Eastus Samuel</cp:lastModifiedBy>
  <cp:lastPrinted>2022-02-03T13:29:58Z</cp:lastPrinted>
  <dcterms:created xsi:type="dcterms:W3CDTF">2015-06-05T18:19:34Z</dcterms:created>
  <dcterms:modified xsi:type="dcterms:W3CDTF">2022-02-04T04:26:24Z</dcterms:modified>
</cp:coreProperties>
</file>